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029"/>
  <workbookPr showInkAnnotation="0" autoCompressPictures="0"/>
  <mc:AlternateContent xmlns:mc="http://schemas.openxmlformats.org/markup-compatibility/2006">
    <mc:Choice Requires="x15">
      <x15ac:absPath xmlns:x15ac="http://schemas.microsoft.com/office/spreadsheetml/2010/11/ac" url="https://gizonline-my.sharepoint.com/personal/lidya_jata_giz_de/Documents/Documents/CONTRACT - Copy/2025/SOLUSI/E-learningPlatform/2.TenderDocs/"/>
    </mc:Choice>
  </mc:AlternateContent>
  <xr:revisionPtr revIDLastSave="87" documentId="8_{D7BB99F6-EC65-48B7-BD14-C63B662F857B}" xr6:coauthVersionLast="47" xr6:coauthVersionMax="47" xr10:uidLastSave="{50A3D8D8-45E2-4FBC-974C-F84630E7FC5C}"/>
  <bookViews>
    <workbookView xWindow="-93" yWindow="-93" windowWidth="19386" windowHeight="11466" tabRatio="500" xr2:uid="{00000000-000D-0000-FFFF-FFFF00000000}"/>
  </bookViews>
  <sheets>
    <sheet name="OUTPUT" sheetId="9" r:id="rId1"/>
    <sheet name="Breakdown" sheetId="8" r:id="rId2"/>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E27" i="9" l="1"/>
  <c r="F27" i="9" s="1"/>
  <c r="E26" i="9"/>
  <c r="E25" i="9"/>
  <c r="F25" i="9" s="1"/>
  <c r="E24" i="9"/>
  <c r="F55" i="9"/>
  <c r="F57" i="9" s="1"/>
  <c r="I49" i="9"/>
  <c r="F48" i="9"/>
  <c r="F50" i="9" s="1"/>
  <c r="F42" i="9"/>
  <c r="F41" i="9"/>
  <c r="F34" i="9"/>
  <c r="F36" i="9" s="1"/>
  <c r="O27" i="9"/>
  <c r="F26" i="9"/>
  <c r="O24" i="9"/>
  <c r="F24" i="9"/>
  <c r="F26" i="8"/>
  <c r="F25" i="8"/>
  <c r="F56" i="8"/>
  <c r="F58" i="8" s="1"/>
  <c r="I50" i="8"/>
  <c r="F49" i="8"/>
  <c r="F43" i="8"/>
  <c r="F42" i="8"/>
  <c r="F45" i="8" s="1"/>
  <c r="F35" i="8"/>
  <c r="F37" i="8" s="1"/>
  <c r="F28" i="8"/>
  <c r="O27" i="8"/>
  <c r="F27" i="8"/>
  <c r="O24" i="8"/>
  <c r="F24" i="8"/>
  <c r="F44" i="9" l="1"/>
  <c r="F29" i="9"/>
  <c r="E62" i="9" s="1"/>
  <c r="O62" i="9"/>
  <c r="F51" i="8"/>
  <c r="O63" i="8" s="1"/>
  <c r="F30" i="8"/>
  <c r="F62" i="9" l="1"/>
  <c r="E63" i="9"/>
  <c r="E64" i="9" s="1"/>
  <c r="E63" i="8"/>
  <c r="F63" i="8" s="1"/>
  <c r="E64" i="8" l="1"/>
  <c r="E65" i="8"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Maike Lames</author>
  </authors>
  <commentList>
    <comment ref="A22" authorId="0" shapeId="0" xr:uid="{0A1CBECA-AC52-4107-8469-B736E7F01490}">
      <text>
        <r>
          <rPr>
            <sz val="8"/>
            <color indexed="81"/>
            <rFont val="Tahoma"/>
            <family val="2"/>
          </rPr>
          <t xml:space="preserve">The contractor’s fee or fee of the expert assigned by it covers all personnel costs including ancillary personnel costs, costs of backstopping, communication, reporting and all overheads, profit, interest, risk etc. The contractor must record the actual assignment times on GIZ's invoice form.
</t>
        </r>
        <r>
          <rPr>
            <b/>
            <sz val="8"/>
            <color indexed="81"/>
            <rFont val="Tahoma"/>
            <family val="2"/>
          </rPr>
          <t>Calculating the fee:</t>
        </r>
        <r>
          <rPr>
            <sz val="8"/>
            <color indexed="81"/>
            <rFont val="Tahoma"/>
            <family val="2"/>
          </rPr>
          <t xml:space="preserve">
The fee is based on the contractually agreed unit (e.g. expert hour, expert day, expert month). Units other than those agreed cannot be invoiced. If expert months are agreed in the contract, an expert month is 30 calendar days. </t>
        </r>
      </text>
    </comment>
    <comment ref="A31" authorId="0" shapeId="0" xr:uid="{E3BBC9E5-23BF-4E06-846B-B67C0475AB0C}">
      <text>
        <r>
          <rPr>
            <sz val="8"/>
            <color indexed="81"/>
            <rFont val="Tahoma"/>
            <family val="2"/>
          </rPr>
          <t xml:space="preserve">The overnight accommodation allowance is a lump sum which covers the cost to the contractor or the contractor’s expert of accommodation on an assignment away from their regular domicile and/or seat of business, if an overnight stay is necessary. 
The accommodation allowance is not paid if accommodation is provided without charge by GIZ, the executing institution(s) of the measure, the partner institution or other third parties involved in implementing the contract. 
</t>
        </r>
      </text>
    </comment>
    <comment ref="A38" authorId="0" shapeId="0" xr:uid="{9411D5B2-29E6-41B0-A37F-01C17478D0E2}">
      <text>
        <r>
          <rPr>
            <sz val="8"/>
            <color indexed="81"/>
            <rFont val="Tahoma"/>
            <family val="2"/>
          </rPr>
          <t xml:space="preserve">The overnight accommodation allowance is a lump sum which covers the cost to the contractor or the contractor’s expert of accommodation on an assignment away from their regular domicile and/or seat of business, if an overnight stay is necessary. 
The accommodation allowance is not paid if accommodation is provided without charge by GIZ, the executing institution(s) of the measure, the partner institution or other third parties involved in implementing the contract. 
</t>
        </r>
      </text>
    </comment>
    <comment ref="A46" authorId="0" shapeId="0" xr:uid="{0519463A-54BB-4EC9-A416-1A17FF0919C0}">
      <text>
        <r>
          <rPr>
            <sz val="8"/>
            <color indexed="81"/>
            <rFont val="Tahoma"/>
            <family val="2"/>
          </rPr>
          <t>The per diem is a lump sum which covers the additional cost of subsistence to the contractor or the contractor's expert during an assignment away from their regular domicile and / or seat of business for a period as of one day official travel.
The per diem is not paid if full board is provided without charge by GIZ, the executing institution(s) of the measure, the partner institution or other third parties involved in implementing the contract.</t>
        </r>
      </text>
    </comment>
    <comment ref="A52" authorId="0" shapeId="0" xr:uid="{F2D7614B-89F6-4FF4-9D47-3E587FBD35D6}">
      <text>
        <r>
          <rPr>
            <sz val="8"/>
            <color indexed="81"/>
            <rFont val="Tahoma"/>
            <family val="2"/>
          </rPr>
          <t xml:space="preserve">The overnight accommodation allowance is a lump sum which covers the cost to the contractor or the contractor’s expert of accommodation on an assignment away from their regular domicile and/or seat of business, if an overnight stay is necessary. 
The accommodation allowance is not paid if accommodation is provided without charge by GIZ, the executing institution(s) of the measure, the partner institution or other third parties involved in implementing the contract.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Maike Lames</author>
  </authors>
  <commentList>
    <comment ref="A22" authorId="0" shapeId="0" xr:uid="{BB19E11F-C1C7-4F24-9E5B-B43E9F04FDED}">
      <text>
        <r>
          <rPr>
            <sz val="8"/>
            <color indexed="81"/>
            <rFont val="Tahoma"/>
            <family val="2"/>
          </rPr>
          <t xml:space="preserve">The contractor’s fee or fee of the expert assigned by it covers all personnel costs including ancillary personnel costs, costs of backstopping, communication, reporting and all overheads, profit, interest, risk etc. The contractor must record the actual assignment times on GIZ's invoice form.
</t>
        </r>
        <r>
          <rPr>
            <b/>
            <sz val="8"/>
            <color indexed="81"/>
            <rFont val="Tahoma"/>
            <family val="2"/>
          </rPr>
          <t>Calculating the fee:</t>
        </r>
        <r>
          <rPr>
            <sz val="8"/>
            <color indexed="81"/>
            <rFont val="Tahoma"/>
            <family val="2"/>
          </rPr>
          <t xml:space="preserve">
The fee is based on the contractually agreed unit (e.g. expert hour, expert day, expert month). Units other than those agreed cannot be invoiced. If expert months are agreed in the contract, an expert month is 30 calendar days. </t>
        </r>
      </text>
    </comment>
    <comment ref="A32" authorId="0" shapeId="0" xr:uid="{9F74DDFC-88BC-482D-A4F2-155410E18B34}">
      <text>
        <r>
          <rPr>
            <sz val="8"/>
            <color indexed="81"/>
            <rFont val="Tahoma"/>
            <family val="2"/>
          </rPr>
          <t xml:space="preserve">The overnight accommodation allowance is a lump sum which covers the cost to the contractor or the contractor’s expert of accommodation on an assignment away from their regular domicile and/or seat of business, if an overnight stay is necessary. 
The accommodation allowance is not paid if accommodation is provided without charge by GIZ, the executing institution(s) of the measure, the partner institution or other third parties involved in implementing the contract. 
</t>
        </r>
      </text>
    </comment>
    <comment ref="A39" authorId="0" shapeId="0" xr:uid="{AFF326B1-295A-4136-8EF6-7F2FFF5E0072}">
      <text>
        <r>
          <rPr>
            <sz val="8"/>
            <color indexed="81"/>
            <rFont val="Tahoma"/>
            <family val="2"/>
          </rPr>
          <t xml:space="preserve">The overnight accommodation allowance is a lump sum which covers the cost to the contractor or the contractor’s expert of accommodation on an assignment away from their regular domicile and/or seat of business, if an overnight stay is necessary. 
The accommodation allowance is not paid if accommodation is provided without charge by GIZ, the executing institution(s) of the measure, the partner institution or other third parties involved in implementing the contract. 
</t>
        </r>
      </text>
    </comment>
    <comment ref="A47" authorId="0" shapeId="0" xr:uid="{676C45B3-132E-4511-9ECF-C2ADC8021112}">
      <text>
        <r>
          <rPr>
            <sz val="8"/>
            <color indexed="81"/>
            <rFont val="Tahoma"/>
            <family val="2"/>
          </rPr>
          <t>The per diem is a lump sum which covers the additional cost of subsistence to the contractor or the contractor's expert during an assignment away from their regular domicile and / or seat of business for a period as of one day official travel.
The per diem is not paid if full board is provided without charge by GIZ, the executing institution(s) of the measure, the partner institution or other third parties involved in implementing the contract.</t>
        </r>
      </text>
    </comment>
    <comment ref="A53" authorId="0" shapeId="0" xr:uid="{6AA1C8B0-3FA2-485B-8F13-D5F412793095}">
      <text>
        <r>
          <rPr>
            <sz val="8"/>
            <color indexed="81"/>
            <rFont val="Tahoma"/>
            <family val="2"/>
          </rPr>
          <t xml:space="preserve">The overnight accommodation allowance is a lump sum which covers the cost to the contractor or the contractor’s expert of accommodation on an assignment away from their regular domicile and/or seat of business, if an overnight stay is necessary. 
The accommodation allowance is not paid if accommodation is provided without charge by GIZ, the executing institution(s) of the measure, the partner institution or other third parties involved in implementing the contract. 
</t>
        </r>
      </text>
    </comment>
  </commentList>
</comments>
</file>

<file path=xl/sharedStrings.xml><?xml version="1.0" encoding="utf-8"?>
<sst xmlns="http://schemas.openxmlformats.org/spreadsheetml/2006/main" count="215" uniqueCount="63">
  <si>
    <t>Price Schedule</t>
  </si>
  <si>
    <t>Name and address of bidder/contractor</t>
  </si>
  <si>
    <t>Name (Company)</t>
  </si>
  <si>
    <t>Street:</t>
  </si>
  <si>
    <t>Area Code, Place:</t>
  </si>
  <si>
    <t>Telephone / Email:</t>
  </si>
  <si>
    <t>Country:</t>
  </si>
  <si>
    <t>Country of assignment: Indonesia</t>
  </si>
  <si>
    <t>Currency: IDR</t>
  </si>
  <si>
    <t>Details of Costs</t>
  </si>
  <si>
    <t>Fee (No. 3.1.1 General Terms &amp; Conditions )</t>
  </si>
  <si>
    <t>Description</t>
  </si>
  <si>
    <t>Name of the Expert</t>
  </si>
  <si>
    <t>Quantity up to</t>
  </si>
  <si>
    <t>Unit</t>
  </si>
  <si>
    <t>Costs in IDR per unit</t>
  </si>
  <si>
    <t>Total up to (in IDR)</t>
  </si>
  <si>
    <t>Type of reimbursement</t>
  </si>
  <si>
    <t>Comments</t>
  </si>
  <si>
    <t xml:space="preserve">Lumpsum </t>
  </si>
  <si>
    <t>Output Based</t>
  </si>
  <si>
    <t>Lumpsum</t>
  </si>
  <si>
    <t>Subjected to Evidence</t>
  </si>
  <si>
    <t xml:space="preserve">Flexible Remuneration </t>
  </si>
  <si>
    <t>Total:</t>
  </si>
  <si>
    <t>VAT (Value Added Tax) 11%:</t>
  </si>
  <si>
    <t>GRAND TOTAL:</t>
  </si>
  <si>
    <t xml:space="preserve">Terms and Conditions : </t>
  </si>
  <si>
    <t>1. All fee/rates shall inclusive the income tax. GIZ is obliged to whithold the income tax and report it to the tax office.</t>
  </si>
  <si>
    <r>
      <t xml:space="preserve">2. Total cost must be exclusive to </t>
    </r>
    <r>
      <rPr>
        <sz val="11"/>
        <color rgb="FFFF0000"/>
        <rFont val="Arial"/>
        <family val="2"/>
      </rPr>
      <t>VAT 11%</t>
    </r>
    <r>
      <rPr>
        <sz val="11"/>
        <color rgb="FF000000"/>
        <rFont val="Arial"/>
        <family val="2"/>
      </rPr>
      <t xml:space="preserve">. Please provide the amount as the above price schedule form. </t>
    </r>
    <r>
      <rPr>
        <sz val="11"/>
        <color rgb="FFFF0000"/>
        <rFont val="Arial"/>
        <family val="2"/>
      </rPr>
      <t>Supporting documents of SPPKP (non PKP/PKP company) shall be provided</t>
    </r>
    <r>
      <rPr>
        <sz val="11"/>
        <color rgb="FF000000"/>
        <rFont val="Arial"/>
        <family val="2"/>
      </rPr>
      <t>.</t>
    </r>
  </si>
  <si>
    <r>
      <t xml:space="preserve">3. This price form </t>
    </r>
    <r>
      <rPr>
        <sz val="11"/>
        <color indexed="10"/>
        <rFont val="Arial"/>
        <family val="2"/>
      </rPr>
      <t>must be protected with password</t>
    </r>
    <r>
      <rPr>
        <sz val="11"/>
        <color indexed="8"/>
        <rFont val="Arial"/>
        <family val="2"/>
      </rPr>
      <t xml:space="preserve"> to secure your bid price proposal </t>
    </r>
  </si>
  <si>
    <r>
      <t>4. The price shall be valid for</t>
    </r>
    <r>
      <rPr>
        <sz val="11"/>
        <color indexed="10"/>
        <rFont val="Arial"/>
        <family val="2"/>
      </rPr>
      <t xml:space="preserve"> 100 days</t>
    </r>
    <r>
      <rPr>
        <sz val="11"/>
        <color indexed="8"/>
        <rFont val="Arial"/>
        <family val="2"/>
      </rPr>
      <t xml:space="preserve"> commencing on the date of submission of quotation</t>
    </r>
  </si>
  <si>
    <t>Name</t>
  </si>
  <si>
    <t>: _____________________________________________________________</t>
  </si>
  <si>
    <t>Date</t>
  </si>
  <si>
    <t xml:space="preserve">Signature </t>
  </si>
  <si>
    <t>Team Leader</t>
  </si>
  <si>
    <t>Overnight accommodation allowance (No. 3.1.2.3 General Terms &amp; Conditions)</t>
  </si>
  <si>
    <t>Name, Given name</t>
  </si>
  <si>
    <t>Region</t>
  </si>
  <si>
    <t>Perdiem (No. 3.1.2.2 General Terms &amp; Conditions)</t>
  </si>
  <si>
    <t>lumpsum</t>
  </si>
  <si>
    <t>Travel Expenses (no. 3.1.2.1 General Terms &amp; Conditions)</t>
  </si>
  <si>
    <t>Indonesia</t>
  </si>
  <si>
    <t>Other Costs (no. 3.1.3 General Terms &amp; Conditions)</t>
  </si>
  <si>
    <r>
      <t>prior written approval from GIZ</t>
    </r>
    <r>
      <rPr>
        <i/>
        <sz val="11"/>
        <color theme="1"/>
        <rFont val="Arial"/>
        <family val="2"/>
      </rPr>
      <t xml:space="preserve"> and </t>
    </r>
    <r>
      <rPr>
        <sz val="11"/>
        <color theme="1"/>
        <rFont val="Arial"/>
        <family val="2"/>
      </rPr>
      <t xml:space="preserve">subjected to evidence. </t>
    </r>
  </si>
  <si>
    <t>Contract-No.: 83497062</t>
  </si>
  <si>
    <t>Project: Solution for Integrated Land and Seascape Management in Indonesia (SOLUSI)</t>
  </si>
  <si>
    <t>Project number: 21.9018.9-004.00</t>
  </si>
  <si>
    <t>Period of assignment: 20 October 2025 - 30 June 2027</t>
  </si>
  <si>
    <t>Expert 1: Programmer</t>
  </si>
  <si>
    <t xml:space="preserve">Expert 2: Instructional Designer </t>
  </si>
  <si>
    <t xml:space="preserve">Expert 3: Graphic Designer </t>
  </si>
  <si>
    <t xml:space="preserve">Expert 4: LMS Administrator </t>
  </si>
  <si>
    <t>Jabodetabek</t>
  </si>
  <si>
    <t>Team Leader &amp; Expert 1 - 4</t>
  </si>
  <si>
    <t>Team Leader &amp; Expert 1 - 4, Travel</t>
  </si>
  <si>
    <t>Team Leader &amp; Expert 1 - 4, 24hours</t>
  </si>
  <si>
    <t>Rent Car</t>
  </si>
  <si>
    <t>Output 1</t>
  </si>
  <si>
    <t>Output 2</t>
  </si>
  <si>
    <t>Output 3</t>
  </si>
  <si>
    <t>Output 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</si>
</sst>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42" formatCode="_-&quot;Rp&quot;* #,##0_-;\-&quot;Rp&quot;* #,##0_-;_-&quot;Rp&quot;* &quot;-&quot;_-;_-@_-"/>
    <numFmt numFmtId="41" formatCode="_-* #,##0_-;\-* #,##0_-;_-* &quot;-&quot;_-;_-@_-"/>
    <numFmt numFmtId="43" formatCode="_-* #,##0.00_-;\-* #,##0.00_-;_-* &quot;-&quot;??_-;_-@_-"/>
    <numFmt numFmtId="164" formatCode="_-* #,##0.00_-;\-* #,##0.00_-;_-* &quot;-&quot;_-;_-@_-"/>
    <numFmt numFmtId="165" formatCode="#,##0_ ;\-#,##0\ "/>
    <numFmt numFmtId="166" formatCode="#,##0.00_ ;\-#,##0.00\ "/>
    <numFmt numFmtId="167" formatCode="#,##0.00\ &quot;€&quot;"/>
    <numFmt numFmtId="168" formatCode="_-* #,##0\ _€_-;\-* #,##0\ _€_-;_-* &quot;-&quot;??\ _€_-;_-@_-"/>
    <numFmt numFmtId="169" formatCode="_([$Rp-421]* #,##0_);_([$Rp-421]* \(#,##0\);_([$Rp-421]* &quot;-&quot;??_);_(@_)"/>
    <numFmt numFmtId="170" formatCode="_-* #,##0_-;\-* #,##0_-;_-* &quot;-&quot;??_-;_-@_-"/>
  </numFmts>
  <fonts count="21" x14ac:knownFonts="1">
    <font>
      <sz val="12"/>
      <color theme="1"/>
      <name val="Calibri"/>
      <family val="2"/>
      <scheme val="minor"/>
    </font>
    <font>
      <sz val="11"/>
      <color theme="1"/>
      <name val="Arial"/>
      <family val="2"/>
    </font>
    <font>
      <u/>
      <sz val="12"/>
      <color theme="10"/>
      <name val="Calibri"/>
      <family val="2"/>
      <scheme val="minor"/>
    </font>
    <font>
      <u/>
      <sz val="12"/>
      <color theme="11"/>
      <name val="Calibri"/>
      <family val="2"/>
      <scheme val="minor"/>
    </font>
    <font>
      <b/>
      <sz val="11"/>
      <color theme="1"/>
      <name val="Arial"/>
      <family val="2"/>
    </font>
    <font>
      <b/>
      <sz val="11"/>
      <name val="Arial"/>
      <family val="2"/>
    </font>
    <font>
      <sz val="11"/>
      <name val="Arial"/>
      <family val="2"/>
    </font>
    <font>
      <sz val="12"/>
      <color theme="1"/>
      <name val="Calibri"/>
      <family val="2"/>
      <scheme val="minor"/>
    </font>
    <font>
      <sz val="8"/>
      <color indexed="81"/>
      <name val="Tahoma"/>
      <family val="2"/>
    </font>
    <font>
      <b/>
      <sz val="8"/>
      <color indexed="81"/>
      <name val="Tahoma"/>
      <family val="2"/>
    </font>
    <font>
      <sz val="11"/>
      <color theme="0"/>
      <name val="Arial"/>
      <family val="2"/>
    </font>
    <font>
      <i/>
      <sz val="11"/>
      <color theme="1"/>
      <name val="Arial"/>
      <family val="2"/>
    </font>
    <font>
      <sz val="11"/>
      <color rgb="FF000000"/>
      <name val="Arial"/>
      <family val="2"/>
    </font>
    <font>
      <sz val="11"/>
      <color indexed="10"/>
      <name val="Arial"/>
      <family val="2"/>
    </font>
    <font>
      <sz val="11"/>
      <color indexed="8"/>
      <name val="Arial"/>
      <family val="2"/>
    </font>
    <font>
      <b/>
      <sz val="18"/>
      <color theme="1"/>
      <name val="Arial"/>
      <family val="2"/>
    </font>
    <font>
      <b/>
      <sz val="13"/>
      <color theme="1"/>
      <name val="Arial"/>
      <family val="2"/>
    </font>
    <font>
      <sz val="13"/>
      <color theme="1"/>
      <name val="Arial"/>
      <family val="2"/>
    </font>
    <font>
      <sz val="13"/>
      <color rgb="FFFF0000"/>
      <name val="Arial"/>
      <family val="2"/>
    </font>
    <font>
      <sz val="10"/>
      <color theme="1"/>
      <name val="Arial"/>
      <family val="2"/>
    </font>
    <font>
      <sz val="11"/>
      <color rgb="FFFF0000"/>
      <name val="Arial"/>
      <family val="2"/>
    </font>
  </fonts>
  <fills count="5">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theme="0" tint="-0.14999847407452621"/>
        <bgColor indexed="64"/>
      </patternFill>
    </fill>
  </fills>
  <borders count="29">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right/>
      <top style="medium">
        <color indexed="64"/>
      </top>
      <bottom/>
      <diagonal/>
    </border>
    <border>
      <left style="medium">
        <color indexed="64"/>
      </left>
      <right style="thin">
        <color indexed="64"/>
      </right>
      <top style="thin">
        <color indexed="64"/>
      </top>
      <bottom/>
      <diagonal/>
    </border>
    <border>
      <left/>
      <right style="medium">
        <color indexed="64"/>
      </right>
      <top style="thin">
        <color indexed="64"/>
      </top>
      <bottom style="thin">
        <color indexed="64"/>
      </bottom>
      <diagonal/>
    </border>
    <border>
      <left/>
      <right style="medium">
        <color indexed="64"/>
      </right>
      <top style="medium">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diagonal/>
    </border>
    <border>
      <left/>
      <right style="thin">
        <color indexed="64"/>
      </right>
      <top style="thin">
        <color indexed="64"/>
      </top>
      <bottom style="thin">
        <color indexed="64"/>
      </bottom>
      <diagonal/>
    </border>
    <border>
      <left/>
      <right/>
      <top/>
      <bottom style="medium">
        <color indexed="64"/>
      </bottom>
      <diagonal/>
    </border>
    <border>
      <left style="thin">
        <color indexed="64"/>
      </left>
      <right style="medium">
        <color indexed="64"/>
      </right>
      <top style="medium">
        <color indexed="64"/>
      </top>
      <bottom/>
      <diagonal/>
    </border>
    <border>
      <left style="thin">
        <color indexed="64"/>
      </left>
      <right style="medium">
        <color indexed="64"/>
      </right>
      <top/>
      <bottom style="thin">
        <color indexed="64"/>
      </bottom>
      <diagonal/>
    </border>
    <border>
      <left/>
      <right style="thin">
        <color indexed="64"/>
      </right>
      <top/>
      <bottom style="thin">
        <color indexed="64"/>
      </bottom>
      <diagonal/>
    </border>
  </borders>
  <cellStyleXfs count="5">
    <xf numFmtId="0" fontId="0" fillId="0" borderId="0"/>
    <xf numFmtId="0" fontId="2" fillId="0" borderId="0" applyNumberFormat="0" applyFill="0" applyBorder="0" applyAlignment="0" applyProtection="0"/>
    <xf numFmtId="0" fontId="3" fillId="0" borderId="0" applyNumberFormat="0" applyFill="0" applyBorder="0" applyAlignment="0" applyProtection="0"/>
    <xf numFmtId="41" fontId="7" fillId="0" borderId="0" applyFont="0" applyFill="0" applyBorder="0" applyAlignment="0" applyProtection="0"/>
    <xf numFmtId="43" fontId="7" fillId="0" borderId="0" applyFont="0" applyFill="0" applyBorder="0" applyAlignment="0" applyProtection="0"/>
  </cellStyleXfs>
  <cellXfs count="144">
    <xf numFmtId="0" fontId="0" fillId="0" borderId="0" xfId="0"/>
    <xf numFmtId="0" fontId="4" fillId="0" borderId="0" xfId="0" applyFont="1" applyAlignment="1">
      <alignment vertical="top"/>
    </xf>
    <xf numFmtId="0" fontId="5" fillId="0" borderId="0" xfId="0" applyFont="1"/>
    <xf numFmtId="0" fontId="4" fillId="0" borderId="0" xfId="0" applyFont="1" applyAlignment="1">
      <alignment horizontal="center"/>
    </xf>
    <xf numFmtId="0" fontId="4" fillId="0" borderId="0" xfId="0" applyFont="1" applyAlignment="1">
      <alignment vertical="top" wrapText="1"/>
    </xf>
    <xf numFmtId="0" fontId="1" fillId="0" borderId="7" xfId="0" applyFont="1" applyBorder="1" applyAlignment="1" applyProtection="1">
      <alignment horizontal="left"/>
      <protection locked="0"/>
    </xf>
    <xf numFmtId="0" fontId="1" fillId="0" borderId="0" xfId="0" applyFont="1" applyAlignment="1">
      <alignment horizontal="left" vertical="top"/>
    </xf>
    <xf numFmtId="0" fontId="5" fillId="0" borderId="0" xfId="0" applyFont="1" applyAlignment="1" applyProtection="1">
      <alignment horizontal="left" vertical="top"/>
      <protection locked="0"/>
    </xf>
    <xf numFmtId="0" fontId="6" fillId="0" borderId="0" xfId="0" applyFont="1" applyAlignment="1">
      <alignment vertical="center" wrapText="1"/>
    </xf>
    <xf numFmtId="0" fontId="10" fillId="0" borderId="0" xfId="0" applyFont="1" applyAlignment="1">
      <alignment vertical="center" wrapText="1"/>
    </xf>
    <xf numFmtId="0" fontId="6" fillId="0" borderId="0" xfId="0" applyFont="1" applyAlignment="1">
      <alignment horizontal="center" vertical="top"/>
    </xf>
    <xf numFmtId="0" fontId="5" fillId="0" borderId="0" xfId="0" applyFont="1" applyAlignment="1">
      <alignment horizontal="left"/>
    </xf>
    <xf numFmtId="41" fontId="6" fillId="0" borderId="0" xfId="3" applyFont="1" applyBorder="1" applyAlignment="1">
      <alignment horizontal="left"/>
    </xf>
    <xf numFmtId="0" fontId="1" fillId="0" borderId="0" xfId="0" applyFont="1" applyAlignment="1" applyProtection="1">
      <alignment horizontal="left"/>
      <protection locked="0"/>
    </xf>
    <xf numFmtId="0" fontId="4" fillId="0" borderId="0" xfId="0" applyFont="1"/>
    <xf numFmtId="0" fontId="1" fillId="0" borderId="0" xfId="0" applyFont="1"/>
    <xf numFmtId="164" fontId="1" fillId="0" borderId="0" xfId="3" applyNumberFormat="1" applyFont="1" applyBorder="1"/>
    <xf numFmtId="164" fontId="1" fillId="0" borderId="0" xfId="3" applyNumberFormat="1" applyFont="1"/>
    <xf numFmtId="0" fontId="4" fillId="0" borderId="8" xfId="0" applyFont="1" applyBorder="1" applyAlignment="1">
      <alignment horizontal="left" vertical="center" wrapText="1"/>
    </xf>
    <xf numFmtId="0" fontId="4" fillId="0" borderId="9" xfId="0" applyFont="1" applyBorder="1" applyAlignment="1">
      <alignment horizontal="center" vertical="center" wrapText="1"/>
    </xf>
    <xf numFmtId="0" fontId="5" fillId="0" borderId="9" xfId="0" applyFont="1" applyBorder="1" applyAlignment="1">
      <alignment horizontal="center" vertical="center" wrapText="1"/>
    </xf>
    <xf numFmtId="41" fontId="1" fillId="0" borderId="0" xfId="3" applyFont="1"/>
    <xf numFmtId="0" fontId="1" fillId="0" borderId="2" xfId="0" applyFont="1" applyBorder="1" applyAlignment="1" applyProtection="1">
      <alignment vertical="center" wrapText="1"/>
      <protection locked="0"/>
    </xf>
    <xf numFmtId="0" fontId="1" fillId="0" borderId="1" xfId="0" applyFont="1" applyBorder="1" applyAlignment="1" applyProtection="1">
      <alignment horizontal="center" vertical="center" wrapText="1"/>
      <protection locked="0"/>
    </xf>
    <xf numFmtId="165" fontId="1" fillId="0" borderId="1" xfId="4" applyNumberFormat="1" applyFont="1" applyFill="1" applyBorder="1" applyAlignment="1" applyProtection="1">
      <alignment horizontal="center" vertical="center" wrapText="1"/>
      <protection locked="0"/>
    </xf>
    <xf numFmtId="165" fontId="1" fillId="0" borderId="1" xfId="4" applyNumberFormat="1" applyFont="1" applyFill="1" applyBorder="1" applyAlignment="1" applyProtection="1">
      <alignment horizontal="right" vertical="center" wrapText="1"/>
      <protection locked="0"/>
    </xf>
    <xf numFmtId="165" fontId="1" fillId="0" borderId="1" xfId="4" applyNumberFormat="1" applyFont="1" applyFill="1" applyBorder="1" applyAlignment="1">
      <alignment vertical="center" wrapText="1"/>
    </xf>
    <xf numFmtId="0" fontId="6" fillId="0" borderId="15" xfId="0" applyFont="1" applyBorder="1" applyAlignment="1" applyProtection="1">
      <alignment horizontal="left" vertical="center" wrapText="1"/>
      <protection locked="0"/>
    </xf>
    <xf numFmtId="0" fontId="4" fillId="0" borderId="10" xfId="0" applyFont="1" applyBorder="1" applyAlignment="1">
      <alignment vertical="center" wrapText="1"/>
    </xf>
    <xf numFmtId="0" fontId="4" fillId="0" borderId="11" xfId="0" applyFont="1" applyBorder="1" applyAlignment="1">
      <alignment horizontal="center" vertical="center" wrapText="1"/>
    </xf>
    <xf numFmtId="165" fontId="4" fillId="0" borderId="11" xfId="4" applyNumberFormat="1" applyFont="1" applyFill="1" applyBorder="1" applyAlignment="1">
      <alignment horizontal="center" vertical="center" wrapText="1"/>
    </xf>
    <xf numFmtId="0" fontId="1" fillId="0" borderId="11" xfId="0" applyFont="1" applyBorder="1" applyAlignment="1">
      <alignment vertical="center" wrapText="1"/>
    </xf>
    <xf numFmtId="0" fontId="6" fillId="0" borderId="3" xfId="0" applyFont="1" applyBorder="1" applyAlignment="1">
      <alignment horizontal="left" vertical="center" wrapText="1"/>
    </xf>
    <xf numFmtId="0" fontId="4" fillId="0" borderId="0" xfId="0" applyFont="1" applyAlignment="1">
      <alignment vertical="center" wrapText="1"/>
    </xf>
    <xf numFmtId="0" fontId="4" fillId="0" borderId="0" xfId="0" applyFont="1" applyAlignment="1">
      <alignment horizontal="center" vertical="center" wrapText="1"/>
    </xf>
    <xf numFmtId="166" fontId="4" fillId="0" borderId="0" xfId="4" applyNumberFormat="1" applyFont="1" applyBorder="1" applyAlignment="1">
      <alignment horizontal="center" vertical="center" wrapText="1"/>
    </xf>
    <xf numFmtId="166" fontId="4" fillId="0" borderId="0" xfId="4" applyNumberFormat="1" applyFont="1" applyBorder="1" applyAlignment="1">
      <alignment vertical="center" wrapText="1"/>
    </xf>
    <xf numFmtId="0" fontId="1" fillId="0" borderId="0" xfId="0" applyFont="1" applyAlignment="1">
      <alignment vertical="center" wrapText="1"/>
    </xf>
    <xf numFmtId="0" fontId="6" fillId="0" borderId="0" xfId="0" applyFont="1" applyAlignment="1">
      <alignment horizontal="left" vertical="center" wrapText="1"/>
    </xf>
    <xf numFmtId="0" fontId="1" fillId="0" borderId="1" xfId="0" applyFont="1" applyBorder="1" applyAlignment="1">
      <alignment horizontal="center" vertical="center" wrapText="1"/>
    </xf>
    <xf numFmtId="0" fontId="1" fillId="0" borderId="1" xfId="0" applyFont="1" applyBorder="1" applyAlignment="1" applyProtection="1">
      <alignment vertical="center" wrapText="1"/>
      <protection locked="0"/>
    </xf>
    <xf numFmtId="165" fontId="1" fillId="0" borderId="1" xfId="4" applyNumberFormat="1" applyFont="1" applyBorder="1" applyAlignment="1" applyProtection="1">
      <alignment horizontal="center" vertical="center" wrapText="1"/>
      <protection locked="0"/>
    </xf>
    <xf numFmtId="166" fontId="1" fillId="0" borderId="1" xfId="4" applyNumberFormat="1" applyFont="1" applyFill="1" applyBorder="1" applyAlignment="1" applyProtection="1">
      <alignment horizontal="center" vertical="center" wrapText="1"/>
      <protection locked="0"/>
    </xf>
    <xf numFmtId="166" fontId="4" fillId="0" borderId="11" xfId="4" applyNumberFormat="1" applyFont="1" applyBorder="1" applyAlignment="1">
      <alignment horizontal="center" vertical="center" wrapText="1"/>
    </xf>
    <xf numFmtId="165" fontId="4" fillId="0" borderId="11" xfId="4" applyNumberFormat="1" applyFont="1" applyBorder="1" applyAlignment="1">
      <alignment vertical="center" wrapText="1"/>
    </xf>
    <xf numFmtId="165" fontId="4" fillId="0" borderId="0" xfId="4" applyNumberFormat="1" applyFont="1" applyBorder="1" applyAlignment="1">
      <alignment vertical="center" wrapText="1"/>
    </xf>
    <xf numFmtId="167" fontId="4" fillId="0" borderId="0" xfId="0" applyNumberFormat="1" applyFont="1" applyAlignment="1">
      <alignment horizontal="center" vertical="center" wrapText="1"/>
    </xf>
    <xf numFmtId="167" fontId="4" fillId="0" borderId="0" xfId="0" applyNumberFormat="1" applyFont="1" applyAlignment="1">
      <alignment vertical="center" wrapText="1"/>
    </xf>
    <xf numFmtId="0" fontId="1" fillId="0" borderId="17" xfId="0" applyFont="1" applyBorder="1" applyAlignment="1">
      <alignment horizontal="left" vertical="center" wrapText="1"/>
    </xf>
    <xf numFmtId="165" fontId="1" fillId="0" borderId="11" xfId="4" applyNumberFormat="1" applyFont="1" applyBorder="1" applyAlignment="1" applyProtection="1">
      <alignment horizontal="right" vertical="center" wrapText="1"/>
      <protection locked="0"/>
    </xf>
    <xf numFmtId="165" fontId="1" fillId="0" borderId="0" xfId="4" applyNumberFormat="1" applyFont="1" applyBorder="1" applyAlignment="1" applyProtection="1">
      <alignment horizontal="right" vertical="center" wrapText="1"/>
      <protection locked="0"/>
    </xf>
    <xf numFmtId="0" fontId="11" fillId="0" borderId="0" xfId="0" applyFont="1" applyAlignment="1">
      <alignment vertical="center" wrapText="1"/>
    </xf>
    <xf numFmtId="0" fontId="5" fillId="0" borderId="16" xfId="0" applyFont="1" applyBorder="1" applyAlignment="1">
      <alignment horizontal="left" vertical="top" wrapText="1"/>
    </xf>
    <xf numFmtId="0" fontId="5" fillId="0" borderId="0" xfId="0" applyFont="1" applyAlignment="1">
      <alignment horizontal="left" vertical="top" wrapText="1"/>
    </xf>
    <xf numFmtId="0" fontId="5" fillId="0" borderId="0" xfId="0" applyFont="1" applyAlignment="1">
      <alignment vertical="top" wrapText="1"/>
    </xf>
    <xf numFmtId="168" fontId="5" fillId="0" borderId="0" xfId="4" applyNumberFormat="1" applyFont="1" applyAlignment="1">
      <alignment vertical="top" wrapText="1"/>
    </xf>
    <xf numFmtId="169" fontId="5" fillId="0" borderId="16" xfId="4" applyNumberFormat="1" applyFont="1" applyBorder="1" applyAlignment="1">
      <alignment horizontal="left" vertical="top" wrapText="1"/>
    </xf>
    <xf numFmtId="0" fontId="1" fillId="0" borderId="0" xfId="0" applyFont="1" applyAlignment="1">
      <alignment horizontal="center"/>
    </xf>
    <xf numFmtId="0" fontId="1" fillId="2" borderId="0" xfId="0" quotePrefix="1" applyFont="1" applyFill="1" applyAlignment="1">
      <alignment horizontal="center" vertical="center" wrapText="1"/>
    </xf>
    <xf numFmtId="0" fontId="1" fillId="0" borderId="0" xfId="0" applyFont="1" applyAlignment="1">
      <alignment horizontal="center" vertical="center" wrapText="1"/>
    </xf>
    <xf numFmtId="0" fontId="12" fillId="0" borderId="0" xfId="0" applyFont="1" applyAlignment="1">
      <alignment horizontal="left" vertical="center"/>
    </xf>
    <xf numFmtId="0" fontId="1" fillId="0" borderId="0" xfId="0" applyFont="1" applyAlignment="1">
      <alignment horizontal="left"/>
    </xf>
    <xf numFmtId="0" fontId="6" fillId="0" borderId="0" xfId="0" applyFont="1" applyAlignment="1">
      <alignment vertical="center"/>
    </xf>
    <xf numFmtId="0" fontId="12" fillId="0" borderId="0" xfId="0" applyFont="1" applyAlignment="1">
      <alignment vertical="center"/>
    </xf>
    <xf numFmtId="0" fontId="1" fillId="0" borderId="0" xfId="0" applyFont="1" applyAlignment="1">
      <alignment vertical="top"/>
    </xf>
    <xf numFmtId="169" fontId="1" fillId="0" borderId="0" xfId="0" applyNumberFormat="1" applyFont="1"/>
    <xf numFmtId="42" fontId="6" fillId="0" borderId="0" xfId="3" applyNumberFormat="1" applyFont="1"/>
    <xf numFmtId="0" fontId="16" fillId="0" borderId="0" xfId="0" applyFont="1"/>
    <xf numFmtId="0" fontId="17" fillId="0" borderId="0" xfId="0" applyFont="1"/>
    <xf numFmtId="169" fontId="18" fillId="0" borderId="0" xfId="0" applyNumberFormat="1" applyFont="1"/>
    <xf numFmtId="0" fontId="4" fillId="0" borderId="19" xfId="0" applyFont="1" applyBorder="1" applyAlignment="1">
      <alignment horizontal="center" vertical="center" wrapText="1"/>
    </xf>
    <xf numFmtId="0" fontId="6" fillId="0" borderId="18" xfId="0" applyFont="1" applyBorder="1" applyAlignment="1" applyProtection="1">
      <alignment horizontal="left" vertical="center" wrapText="1"/>
      <protection locked="0"/>
    </xf>
    <xf numFmtId="0" fontId="6" fillId="0" borderId="1" xfId="0" applyFont="1" applyBorder="1" applyAlignment="1" applyProtection="1">
      <alignment horizontal="left" vertical="center" wrapText="1"/>
      <protection locked="0"/>
    </xf>
    <xf numFmtId="41" fontId="6" fillId="0" borderId="5" xfId="3" applyFont="1" applyBorder="1" applyAlignment="1">
      <alignment horizontal="right" vertical="center" wrapText="1"/>
    </xf>
    <xf numFmtId="41" fontId="1" fillId="0" borderId="5" xfId="0" applyNumberFormat="1" applyFont="1" applyBorder="1" applyAlignment="1">
      <alignment horizontal="center" vertical="center" wrapText="1"/>
    </xf>
    <xf numFmtId="0" fontId="1" fillId="0" borderId="20" xfId="0" applyFont="1" applyBorder="1" applyAlignment="1" applyProtection="1">
      <alignment horizontal="left" vertical="center" wrapText="1"/>
      <protection locked="0"/>
    </xf>
    <xf numFmtId="0" fontId="11" fillId="0" borderId="21" xfId="0" applyFont="1" applyBorder="1" applyAlignment="1" applyProtection="1">
      <alignment horizontal="left" vertical="center" wrapText="1"/>
      <protection locked="0"/>
    </xf>
    <xf numFmtId="0" fontId="1" fillId="0" borderId="21" xfId="0" applyFont="1" applyBorder="1" applyAlignment="1" applyProtection="1">
      <alignment horizontal="center" vertical="center" wrapText="1"/>
      <protection locked="0"/>
    </xf>
    <xf numFmtId="0" fontId="6" fillId="0" borderId="21" xfId="0" applyFont="1" applyBorder="1" applyAlignment="1" applyProtection="1">
      <alignment horizontal="left" vertical="center" wrapText="1"/>
      <protection locked="0"/>
    </xf>
    <xf numFmtId="165" fontId="1" fillId="0" borderId="21" xfId="4" applyNumberFormat="1" applyFont="1" applyFill="1" applyBorder="1" applyAlignment="1">
      <alignment vertical="center" wrapText="1"/>
    </xf>
    <xf numFmtId="0" fontId="1" fillId="0" borderId="22" xfId="0" applyFont="1" applyBorder="1" applyAlignment="1" applyProtection="1">
      <alignment horizontal="left" vertical="center" wrapText="1"/>
      <protection locked="0"/>
    </xf>
    <xf numFmtId="0" fontId="1" fillId="0" borderId="2" xfId="0" applyFont="1" applyBorder="1" applyAlignment="1">
      <alignment horizontal="left" vertical="center" wrapText="1"/>
    </xf>
    <xf numFmtId="0" fontId="19" fillId="0" borderId="21" xfId="0" applyFont="1" applyBorder="1" applyAlignment="1" applyProtection="1">
      <alignment horizontal="center" vertical="center" wrapText="1"/>
      <protection locked="0"/>
    </xf>
    <xf numFmtId="165" fontId="19" fillId="0" borderId="21" xfId="4" applyNumberFormat="1" applyFont="1" applyBorder="1" applyAlignment="1" applyProtection="1">
      <alignment horizontal="center" vertical="center" wrapText="1"/>
      <protection locked="0"/>
    </xf>
    <xf numFmtId="0" fontId="19" fillId="0" borderId="21" xfId="0" applyFont="1" applyBorder="1" applyAlignment="1">
      <alignment horizontal="center" vertical="center" wrapText="1"/>
    </xf>
    <xf numFmtId="0" fontId="1" fillId="0" borderId="23" xfId="0" applyFont="1" applyBorder="1" applyAlignment="1">
      <alignment horizontal="left" vertical="center" wrapText="1"/>
    </xf>
    <xf numFmtId="0" fontId="6" fillId="0" borderId="22" xfId="0" applyFont="1" applyBorder="1" applyAlignment="1" applyProtection="1">
      <alignment horizontal="left" vertical="center" wrapText="1"/>
      <protection locked="0"/>
    </xf>
    <xf numFmtId="43" fontId="10" fillId="0" borderId="0" xfId="0" applyNumberFormat="1" applyFont="1" applyAlignment="1">
      <alignment vertical="center" wrapText="1"/>
    </xf>
    <xf numFmtId="43" fontId="10" fillId="0" borderId="0" xfId="4" applyFont="1"/>
    <xf numFmtId="165" fontId="1" fillId="0" borderId="0" xfId="0" applyNumberFormat="1" applyFont="1" applyAlignment="1">
      <alignment vertical="center" wrapText="1"/>
    </xf>
    <xf numFmtId="0" fontId="1" fillId="0" borderId="20" xfId="0" applyFont="1" applyBorder="1" applyAlignment="1" applyProtection="1">
      <alignment vertical="center" wrapText="1"/>
      <protection locked="0"/>
    </xf>
    <xf numFmtId="165" fontId="1" fillId="0" borderId="21" xfId="4" applyNumberFormat="1" applyFont="1" applyFill="1" applyBorder="1" applyAlignment="1" applyProtection="1">
      <alignment horizontal="center" vertical="center" wrapText="1"/>
      <protection locked="0"/>
    </xf>
    <xf numFmtId="165" fontId="1" fillId="0" borderId="21" xfId="4" applyNumberFormat="1" applyFont="1" applyFill="1" applyBorder="1" applyAlignment="1" applyProtection="1">
      <alignment horizontal="right" vertical="center" wrapText="1"/>
      <protection locked="0"/>
    </xf>
    <xf numFmtId="0" fontId="1" fillId="0" borderId="5" xfId="0" applyFont="1" applyBorder="1" applyAlignment="1" applyProtection="1">
      <alignment horizontal="center" vertical="center" wrapText="1"/>
      <protection locked="0"/>
    </xf>
    <xf numFmtId="165" fontId="1" fillId="0" borderId="5" xfId="4" applyNumberFormat="1" applyFont="1" applyBorder="1" applyAlignment="1" applyProtection="1">
      <alignment horizontal="center" vertical="center" wrapText="1"/>
      <protection locked="0"/>
    </xf>
    <xf numFmtId="0" fontId="1" fillId="0" borderId="5" xfId="0" applyFont="1" applyBorder="1" applyAlignment="1">
      <alignment horizontal="center" vertical="center" wrapText="1"/>
    </xf>
    <xf numFmtId="0" fontId="1" fillId="0" borderId="21" xfId="0" applyFont="1" applyBorder="1" applyAlignment="1">
      <alignment horizontal="center" vertical="center" wrapText="1"/>
    </xf>
    <xf numFmtId="0" fontId="1" fillId="2" borderId="24" xfId="0" applyFont="1" applyFill="1" applyBorder="1" applyAlignment="1" applyProtection="1">
      <alignment horizontal="center" vertical="center" wrapText="1"/>
      <protection locked="0"/>
    </xf>
    <xf numFmtId="165" fontId="1" fillId="2" borderId="5" xfId="4" applyNumberFormat="1" applyFont="1" applyFill="1" applyBorder="1" applyAlignment="1" applyProtection="1">
      <alignment horizontal="center" vertical="center" wrapText="1"/>
      <protection locked="0"/>
    </xf>
    <xf numFmtId="3" fontId="1" fillId="2" borderId="1" xfId="0" applyNumberFormat="1" applyFont="1" applyFill="1" applyBorder="1" applyAlignment="1">
      <alignment horizontal="center" vertical="center" wrapText="1"/>
    </xf>
    <xf numFmtId="41" fontId="6" fillId="0" borderId="5" xfId="3" applyFont="1" applyBorder="1" applyAlignment="1">
      <alignment vertical="center" wrapText="1"/>
    </xf>
    <xf numFmtId="0" fontId="1" fillId="0" borderId="5" xfId="0" applyFont="1" applyBorder="1" applyAlignment="1">
      <alignment horizontal="left" vertical="center" wrapText="1"/>
    </xf>
    <xf numFmtId="0" fontId="1" fillId="0" borderId="4" xfId="0" applyFont="1" applyBorder="1" applyAlignment="1">
      <alignment horizontal="left" vertical="center" wrapText="1"/>
    </xf>
    <xf numFmtId="0" fontId="6" fillId="0" borderId="1" xfId="0" applyFont="1" applyBorder="1" applyAlignment="1">
      <alignment horizontal="center" vertical="center" wrapText="1"/>
    </xf>
    <xf numFmtId="41" fontId="6" fillId="0" borderId="5" xfId="0" applyNumberFormat="1" applyFont="1" applyBorder="1" applyAlignment="1">
      <alignment horizontal="center" vertical="center" wrapText="1"/>
    </xf>
    <xf numFmtId="0" fontId="1" fillId="0" borderId="15" xfId="0" applyFont="1" applyBorder="1" applyAlignment="1">
      <alignment horizontal="center" vertical="center" wrapText="1"/>
    </xf>
    <xf numFmtId="41" fontId="4" fillId="0" borderId="11" xfId="4" applyNumberFormat="1" applyFont="1" applyBorder="1" applyAlignment="1">
      <alignment horizontal="center" vertical="center" wrapText="1"/>
    </xf>
    <xf numFmtId="41" fontId="4" fillId="0" borderId="11" xfId="4" applyNumberFormat="1" applyFont="1" applyBorder="1" applyAlignment="1">
      <alignment vertical="center" wrapText="1"/>
    </xf>
    <xf numFmtId="0" fontId="1" fillId="0" borderId="17" xfId="0" applyFont="1" applyBorder="1" applyAlignment="1" applyProtection="1">
      <alignment vertical="center" wrapText="1"/>
      <protection locked="0"/>
    </xf>
    <xf numFmtId="0" fontId="1" fillId="0" borderId="21" xfId="0" applyFont="1" applyBorder="1" applyAlignment="1" applyProtection="1">
      <alignment vertical="center" wrapText="1"/>
      <protection locked="0"/>
    </xf>
    <xf numFmtId="41" fontId="1" fillId="0" borderId="23" xfId="4" applyNumberFormat="1" applyFont="1" applyBorder="1" applyAlignment="1" applyProtection="1">
      <alignment horizontal="right" vertical="center" wrapText="1"/>
      <protection locked="0"/>
    </xf>
    <xf numFmtId="170" fontId="1" fillId="0" borderId="1" xfId="0" applyNumberFormat="1" applyFont="1" applyBorder="1" applyAlignment="1">
      <alignment horizontal="left" vertical="center" wrapText="1"/>
    </xf>
    <xf numFmtId="0" fontId="1" fillId="2" borderId="28" xfId="0" applyFont="1" applyFill="1" applyBorder="1" applyAlignment="1" applyProtection="1">
      <alignment horizontal="left" vertical="center" wrapText="1"/>
      <protection locked="0"/>
    </xf>
    <xf numFmtId="0" fontId="1" fillId="0" borderId="15" xfId="0" applyFont="1" applyBorder="1" applyAlignment="1">
      <alignment vertical="center" wrapText="1"/>
    </xf>
    <xf numFmtId="41" fontId="1" fillId="0" borderId="1" xfId="4" applyNumberFormat="1" applyFont="1" applyFill="1" applyBorder="1" applyAlignment="1" applyProtection="1">
      <alignment horizontal="right" vertical="center" wrapText="1"/>
      <protection locked="0"/>
    </xf>
    <xf numFmtId="41" fontId="1" fillId="0" borderId="1" xfId="4" applyNumberFormat="1" applyFont="1" applyFill="1" applyBorder="1" applyAlignment="1">
      <alignment vertical="center" wrapText="1"/>
    </xf>
    <xf numFmtId="41" fontId="1" fillId="0" borderId="21" xfId="4" applyNumberFormat="1" applyFont="1" applyFill="1" applyBorder="1" applyAlignment="1" applyProtection="1">
      <alignment horizontal="right" vertical="center" wrapText="1"/>
      <protection locked="0"/>
    </xf>
    <xf numFmtId="41" fontId="1" fillId="0" borderId="21" xfId="0" applyNumberFormat="1" applyFont="1" applyBorder="1" applyAlignment="1" applyProtection="1">
      <alignment horizontal="right" vertical="center" wrapText="1"/>
      <protection locked="0"/>
    </xf>
    <xf numFmtId="41" fontId="4" fillId="0" borderId="11" xfId="4" applyNumberFormat="1" applyFont="1" applyFill="1" applyBorder="1" applyAlignment="1">
      <alignment horizontal="center" vertical="center" wrapText="1"/>
    </xf>
    <xf numFmtId="41" fontId="4" fillId="0" borderId="11" xfId="4" applyNumberFormat="1" applyFont="1" applyFill="1" applyBorder="1" applyAlignment="1">
      <alignment vertical="center" wrapText="1"/>
    </xf>
    <xf numFmtId="169" fontId="10" fillId="0" borderId="0" xfId="0" applyNumberFormat="1" applyFont="1" applyAlignment="1">
      <alignment vertical="center" wrapText="1"/>
    </xf>
    <xf numFmtId="170" fontId="10" fillId="0" borderId="0" xfId="0" applyNumberFormat="1" applyFont="1"/>
    <xf numFmtId="170" fontId="1" fillId="0" borderId="0" xfId="4" applyNumberFormat="1" applyFont="1"/>
    <xf numFmtId="0" fontId="5" fillId="4" borderId="0" xfId="0" applyFont="1" applyFill="1" applyAlignment="1">
      <alignment horizontal="left" vertical="center" wrapText="1"/>
    </xf>
    <xf numFmtId="0" fontId="15" fillId="0" borderId="0" xfId="0" applyFont="1" applyAlignment="1">
      <alignment horizontal="center"/>
    </xf>
    <xf numFmtId="0" fontId="1" fillId="0" borderId="6" xfId="0" applyFont="1" applyBorder="1" applyAlignment="1" applyProtection="1">
      <alignment horizontal="left" wrapText="1"/>
      <protection locked="0"/>
    </xf>
    <xf numFmtId="0" fontId="1" fillId="0" borderId="7" xfId="0" applyFont="1" applyBorder="1" applyAlignment="1" applyProtection="1">
      <alignment horizontal="left"/>
      <protection locked="0"/>
    </xf>
    <xf numFmtId="0" fontId="6" fillId="0" borderId="0" xfId="0" applyFont="1" applyAlignment="1">
      <alignment horizontal="center" vertical="top"/>
    </xf>
    <xf numFmtId="0" fontId="4" fillId="3" borderId="0" xfId="0" applyFont="1" applyFill="1" applyAlignment="1">
      <alignment horizontal="center" vertical="center" wrapText="1"/>
    </xf>
    <xf numFmtId="0" fontId="4" fillId="0" borderId="12" xfId="0" applyFont="1" applyBorder="1" applyAlignment="1">
      <alignment horizontal="left" vertical="center" wrapText="1"/>
    </xf>
    <xf numFmtId="0" fontId="4" fillId="0" borderId="4" xfId="0" applyFont="1" applyBorder="1" applyAlignment="1">
      <alignment horizontal="left" vertical="center" wrapText="1"/>
    </xf>
    <xf numFmtId="0" fontId="4" fillId="0" borderId="9" xfId="0" applyFont="1" applyBorder="1" applyAlignment="1">
      <alignment horizontal="center" vertical="center" wrapText="1"/>
    </xf>
    <xf numFmtId="0" fontId="4" fillId="0" borderId="1" xfId="0" applyFont="1" applyBorder="1" applyAlignment="1">
      <alignment horizontal="center" vertical="center" wrapText="1"/>
    </xf>
    <xf numFmtId="0" fontId="5" fillId="0" borderId="9" xfId="0" applyFont="1" applyBorder="1" applyAlignment="1">
      <alignment horizontal="center" vertical="center" wrapText="1"/>
    </xf>
    <xf numFmtId="0" fontId="5" fillId="0" borderId="1" xfId="0" applyFont="1" applyBorder="1" applyAlignment="1">
      <alignment horizontal="center" vertical="center" wrapText="1"/>
    </xf>
    <xf numFmtId="0" fontId="5" fillId="0" borderId="13" xfId="0" applyFont="1" applyBorder="1" applyAlignment="1">
      <alignment horizontal="center" vertical="center" wrapText="1"/>
    </xf>
    <xf numFmtId="0" fontId="5" fillId="0" borderId="5" xfId="0" applyFont="1" applyBorder="1" applyAlignment="1">
      <alignment horizontal="center" vertical="center" wrapText="1"/>
    </xf>
    <xf numFmtId="0" fontId="4" fillId="0" borderId="13" xfId="0" applyFont="1" applyBorder="1" applyAlignment="1">
      <alignment horizontal="center" vertical="center" wrapText="1"/>
    </xf>
    <xf numFmtId="0" fontId="4" fillId="0" borderId="5" xfId="0" applyFont="1" applyBorder="1" applyAlignment="1">
      <alignment horizontal="center" vertical="center" wrapText="1"/>
    </xf>
    <xf numFmtId="0" fontId="4" fillId="0" borderId="14" xfId="0" applyFont="1" applyBorder="1" applyAlignment="1">
      <alignment horizontal="center" vertical="center" wrapText="1"/>
    </xf>
    <xf numFmtId="0" fontId="4" fillId="0" borderId="15" xfId="0" applyFont="1" applyBorder="1" applyAlignment="1">
      <alignment horizontal="center" vertical="center" wrapText="1"/>
    </xf>
    <xf numFmtId="0" fontId="5" fillId="4" borderId="25" xfId="0" applyFont="1" applyFill="1" applyBorder="1" applyAlignment="1">
      <alignment horizontal="left" vertical="center" wrapText="1"/>
    </xf>
    <xf numFmtId="0" fontId="4" fillId="0" borderId="26" xfId="0" applyFont="1" applyBorder="1" applyAlignment="1">
      <alignment horizontal="center" vertical="center" wrapText="1"/>
    </xf>
    <xf numFmtId="0" fontId="4" fillId="0" borderId="27" xfId="0" applyFont="1" applyBorder="1" applyAlignment="1">
      <alignment horizontal="center" vertical="center" wrapText="1"/>
    </xf>
  </cellXfs>
  <cellStyles count="5">
    <cellStyle name="Comma" xfId="4" builtinId="3"/>
    <cellStyle name="Comma [0]" xfId="3" builtinId="6"/>
    <cellStyle name="Followed Hyperlink" xfId="2" builtinId="9" hidden="1"/>
    <cellStyle name="Hyperlink" xfId="1" builtinId="8" hidden="1"/>
    <cellStyle name="Normal" xfId="0" builtinId="0"/>
  </cellStyles>
  <dxfs count="0"/>
  <tableStyles count="0" defaultTableStyle="TableStyleMedium9" defaultPivotStyle="PivotStyleMedium4"/>
  <colors>
    <mruColors>
      <color rgb="FFFFCC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2.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4.v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editAs="oneCell">
    <xdr:from>
      <xdr:col>0</xdr:col>
      <xdr:colOff>112059</xdr:colOff>
      <xdr:row>0</xdr:row>
      <xdr:rowOff>78442</xdr:rowOff>
    </xdr:from>
    <xdr:to>
      <xdr:col>0</xdr:col>
      <xdr:colOff>1768928</xdr:colOff>
      <xdr:row>2</xdr:row>
      <xdr:rowOff>154215</xdr:rowOff>
    </xdr:to>
    <xdr:pic>
      <xdr:nvPicPr>
        <xdr:cNvPr id="2" name="image1.jpeg">
          <a:extLst>
            <a:ext uri="{FF2B5EF4-FFF2-40B4-BE49-F238E27FC236}">
              <a16:creationId xmlns:a16="http://schemas.microsoft.com/office/drawing/2014/main" id="{A3C91ED2-81D8-48E1-BB4B-A29BEBB4993A}"/>
            </a:ext>
          </a:extLst>
        </xdr:cNvPr>
        <xdr:cNvPicPr/>
      </xdr:nvPicPr>
      <xdr:blipFill>
        <a:blip xmlns:r="http://schemas.openxmlformats.org/officeDocument/2006/relationships" r:embed="rId1" cstate="print"/>
        <a:stretch>
          <a:fillRect/>
        </a:stretch>
      </xdr:blipFill>
      <xdr:spPr>
        <a:xfrm>
          <a:off x="112059" y="78442"/>
          <a:ext cx="1656869" cy="53720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112059</xdr:colOff>
      <xdr:row>0</xdr:row>
      <xdr:rowOff>78442</xdr:rowOff>
    </xdr:from>
    <xdr:to>
      <xdr:col>0</xdr:col>
      <xdr:colOff>1768928</xdr:colOff>
      <xdr:row>2</xdr:row>
      <xdr:rowOff>154215</xdr:rowOff>
    </xdr:to>
    <xdr:pic>
      <xdr:nvPicPr>
        <xdr:cNvPr id="2" name="image1.jpeg">
          <a:extLst>
            <a:ext uri="{FF2B5EF4-FFF2-40B4-BE49-F238E27FC236}">
              <a16:creationId xmlns:a16="http://schemas.microsoft.com/office/drawing/2014/main" id="{3EB1A91C-0B7F-4A08-8E69-7F533BFC9007}"/>
            </a:ext>
          </a:extLst>
        </xdr:cNvPr>
        <xdr:cNvPicPr/>
      </xdr:nvPicPr>
      <xdr:blipFill>
        <a:blip xmlns:r="http://schemas.openxmlformats.org/officeDocument/2006/relationships" r:embed="rId1" cstate="print"/>
        <a:stretch>
          <a:fillRect/>
        </a:stretch>
      </xdr:blipFill>
      <xdr:spPr>
        <a:xfrm>
          <a:off x="112059" y="78442"/>
          <a:ext cx="1656869" cy="537206"/>
        </a:xfrm>
        <a:prstGeom prst="rect">
          <a:avLst/>
        </a:prstGeom>
      </xdr:spPr>
    </xdr:pic>
    <xdr:clientData/>
  </xdr:twoCellAnchor>
</xdr:wsDr>
</file>

<file path=xl/theme/theme1.xml><?xml version="1.0" encoding="utf-8"?>
<a:theme xmlns:a="http://schemas.openxmlformats.org/drawingml/2006/main" name="Office-Design">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comments" Target="../comments1.xml"/><Relationship Id="rId4" Type="http://schemas.openxmlformats.org/officeDocument/2006/relationships/vmlDrawing" Target="../drawings/vmlDrawing2.v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2.xml"/><Relationship Id="rId1" Type="http://schemas.openxmlformats.org/officeDocument/2006/relationships/printerSettings" Target="../printerSettings/printerSettings2.bin"/><Relationship Id="rId5" Type="http://schemas.openxmlformats.org/officeDocument/2006/relationships/comments" Target="../comments2.xml"/><Relationship Id="rId4" Type="http://schemas.openxmlformats.org/officeDocument/2006/relationships/vmlDrawing" Target="../drawings/vmlDrawing4.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4AB931-8FE4-4DCD-B2BB-73E06E1BFB64}">
  <sheetPr>
    <pageSetUpPr fitToPage="1"/>
  </sheetPr>
  <dimension ref="A2:O79"/>
  <sheetViews>
    <sheetView tabSelected="1" zoomScale="70" zoomScaleNormal="70" zoomScalePageLayoutView="72" workbookViewId="0">
      <selection activeCell="A25" sqref="A25"/>
    </sheetView>
  </sheetViews>
  <sheetFormatPr defaultColWidth="11" defaultRowHeight="13.7" x14ac:dyDescent="0.4"/>
  <cols>
    <col min="1" max="1" width="36.5" style="15" customWidth="1"/>
    <col min="2" max="2" width="24.21875" style="15" customWidth="1"/>
    <col min="3" max="3" width="16.609375" style="15" customWidth="1"/>
    <col min="4" max="4" width="9.609375" style="15" customWidth="1"/>
    <col min="5" max="5" width="19.609375" style="15" customWidth="1"/>
    <col min="6" max="6" width="21.38671875" style="15" customWidth="1"/>
    <col min="7" max="7" width="22.109375" style="15" customWidth="1"/>
    <col min="8" max="8" width="30.609375" style="15" customWidth="1"/>
    <col min="9" max="9" width="15" style="15" bestFit="1" customWidth="1"/>
    <col min="10" max="14" width="11" style="15"/>
    <col min="15" max="15" width="14.5" style="15" bestFit="1" customWidth="1"/>
    <col min="16" max="16384" width="11" style="15"/>
  </cols>
  <sheetData>
    <row r="2" spans="1:8" s="14" customFormat="1" ht="22.7" x14ac:dyDescent="0.7">
      <c r="A2" s="124" t="s">
        <v>0</v>
      </c>
      <c r="B2" s="124"/>
      <c r="C2" s="124"/>
      <c r="D2" s="124"/>
      <c r="E2" s="124"/>
      <c r="F2" s="124"/>
      <c r="G2" s="124"/>
      <c r="H2" s="124"/>
    </row>
    <row r="3" spans="1:8" s="14" customFormat="1" x14ac:dyDescent="0.4">
      <c r="A3" s="3"/>
      <c r="B3" s="3"/>
      <c r="C3" s="3"/>
      <c r="D3" s="3"/>
      <c r="E3" s="3"/>
      <c r="F3" s="3"/>
    </row>
    <row r="4" spans="1:8" ht="18.75" customHeight="1" x14ac:dyDescent="0.4">
      <c r="A4" s="1" t="s">
        <v>1</v>
      </c>
      <c r="B4" s="1"/>
    </row>
    <row r="5" spans="1:8" ht="30.6" customHeight="1" x14ac:dyDescent="0.4">
      <c r="A5" s="1"/>
      <c r="B5" s="1"/>
    </row>
    <row r="6" spans="1:8" ht="30.6" customHeight="1" x14ac:dyDescent="0.4">
      <c r="A6" s="1"/>
      <c r="B6" s="1"/>
      <c r="C6" s="33" t="s">
        <v>2</v>
      </c>
      <c r="D6" s="125"/>
      <c r="E6" s="125"/>
      <c r="F6" s="125"/>
    </row>
    <row r="7" spans="1:8" ht="30.6" customHeight="1" x14ac:dyDescent="0.4">
      <c r="C7" s="33" t="s">
        <v>3</v>
      </c>
      <c r="D7" s="126"/>
      <c r="E7" s="126"/>
      <c r="F7" s="126"/>
    </row>
    <row r="8" spans="1:8" ht="30.6" customHeight="1" x14ac:dyDescent="0.4">
      <c r="C8" s="33" t="s">
        <v>4</v>
      </c>
      <c r="D8" s="5"/>
      <c r="E8" s="5"/>
      <c r="F8" s="5"/>
    </row>
    <row r="9" spans="1:8" ht="30.6" customHeight="1" x14ac:dyDescent="0.4">
      <c r="C9" s="33" t="s">
        <v>5</v>
      </c>
      <c r="D9" s="5"/>
      <c r="E9" s="5"/>
      <c r="F9" s="5"/>
    </row>
    <row r="10" spans="1:8" ht="30.6" customHeight="1" x14ac:dyDescent="0.4">
      <c r="C10" s="33" t="s">
        <v>6</v>
      </c>
      <c r="D10" s="5"/>
      <c r="E10" s="5"/>
      <c r="F10" s="5"/>
    </row>
    <row r="11" spans="1:8" ht="18.75" customHeight="1" x14ac:dyDescent="0.4">
      <c r="C11" s="4"/>
      <c r="D11" s="13"/>
      <c r="E11" s="13"/>
      <c r="F11" s="13"/>
    </row>
    <row r="12" spans="1:8" ht="18.75" customHeight="1" x14ac:dyDescent="0.4">
      <c r="A12" s="1" t="s">
        <v>46</v>
      </c>
      <c r="B12" s="1"/>
      <c r="C12" s="6"/>
      <c r="D12" s="6"/>
      <c r="E12" s="6"/>
      <c r="F12" s="6"/>
    </row>
    <row r="13" spans="1:8" ht="18.75" customHeight="1" x14ac:dyDescent="0.4">
      <c r="A13" s="1" t="s">
        <v>47</v>
      </c>
      <c r="B13" s="1"/>
      <c r="C13" s="6"/>
      <c r="D13" s="6"/>
      <c r="E13" s="6"/>
      <c r="F13" s="6"/>
    </row>
    <row r="14" spans="1:8" ht="18.75" customHeight="1" x14ac:dyDescent="0.4">
      <c r="A14" s="1" t="s">
        <v>48</v>
      </c>
      <c r="B14" s="1"/>
      <c r="C14" s="6"/>
      <c r="D14" s="6"/>
      <c r="E14" s="6"/>
      <c r="F14" s="6"/>
    </row>
    <row r="15" spans="1:8" ht="18.75" customHeight="1" x14ac:dyDescent="0.4">
      <c r="A15" s="1" t="s">
        <v>7</v>
      </c>
      <c r="B15" s="1"/>
      <c r="C15" s="6"/>
      <c r="D15" s="6"/>
      <c r="E15" s="6"/>
      <c r="F15" s="6"/>
    </row>
    <row r="16" spans="1:8" ht="18.75" customHeight="1" x14ac:dyDescent="0.4">
      <c r="A16" s="1" t="s">
        <v>49</v>
      </c>
      <c r="B16" s="1"/>
      <c r="C16" s="6"/>
      <c r="D16" s="6"/>
      <c r="E16" s="6"/>
      <c r="F16" s="6"/>
    </row>
    <row r="17" spans="1:15" x14ac:dyDescent="0.4">
      <c r="A17" s="2" t="s">
        <v>8</v>
      </c>
      <c r="B17" s="2"/>
      <c r="C17" s="7"/>
      <c r="D17" s="127"/>
      <c r="E17" s="127"/>
      <c r="F17" s="127"/>
    </row>
    <row r="18" spans="1:15" x14ac:dyDescent="0.4">
      <c r="A18" s="2"/>
      <c r="B18" s="2"/>
      <c r="C18" s="7"/>
      <c r="D18" s="10"/>
      <c r="E18" s="10"/>
      <c r="F18" s="10"/>
    </row>
    <row r="19" spans="1:15" x14ac:dyDescent="0.4">
      <c r="A19" s="2"/>
      <c r="B19" s="2"/>
      <c r="C19" s="7"/>
      <c r="D19" s="10"/>
      <c r="E19" s="10"/>
      <c r="F19" s="10"/>
      <c r="G19" s="21"/>
    </row>
    <row r="20" spans="1:15" ht="12" customHeight="1" x14ac:dyDescent="0.4">
      <c r="A20" s="12"/>
      <c r="B20" s="11"/>
      <c r="C20" s="11"/>
      <c r="D20" s="11"/>
      <c r="E20" s="11"/>
      <c r="F20" s="11"/>
      <c r="H20" s="16"/>
    </row>
    <row r="21" spans="1:15" x14ac:dyDescent="0.4">
      <c r="A21" s="128" t="s">
        <v>9</v>
      </c>
      <c r="B21" s="128"/>
      <c r="C21" s="128"/>
      <c r="D21" s="128"/>
      <c r="E21" s="128"/>
      <c r="F21" s="128"/>
      <c r="G21" s="128"/>
      <c r="H21" s="128"/>
    </row>
    <row r="22" spans="1:15" ht="14" thickBot="1" x14ac:dyDescent="0.45">
      <c r="A22" s="123" t="s">
        <v>10</v>
      </c>
      <c r="B22" s="123"/>
      <c r="C22" s="123"/>
      <c r="D22" s="123"/>
      <c r="E22" s="123"/>
      <c r="F22" s="123"/>
      <c r="G22" s="123"/>
      <c r="H22" s="123"/>
    </row>
    <row r="23" spans="1:15" ht="23.1" customHeight="1" x14ac:dyDescent="0.4">
      <c r="A23" s="18" t="s">
        <v>11</v>
      </c>
      <c r="B23" s="19" t="s">
        <v>12</v>
      </c>
      <c r="C23" s="19" t="s">
        <v>13</v>
      </c>
      <c r="D23" s="20" t="s">
        <v>14</v>
      </c>
      <c r="E23" s="20" t="s">
        <v>15</v>
      </c>
      <c r="F23" s="19" t="s">
        <v>16</v>
      </c>
      <c r="G23" s="19" t="s">
        <v>17</v>
      </c>
      <c r="H23" s="70" t="s">
        <v>18</v>
      </c>
    </row>
    <row r="24" spans="1:15" ht="22.5" customHeight="1" x14ac:dyDescent="0.4">
      <c r="A24" s="22" t="s">
        <v>59</v>
      </c>
      <c r="B24" s="23"/>
      <c r="C24" s="24">
        <v>1</v>
      </c>
      <c r="D24" s="23">
        <v>1</v>
      </c>
      <c r="E24" s="114">
        <f>25%*Breakdown!F30</f>
        <v>0</v>
      </c>
      <c r="F24" s="115">
        <f>C24*D24*E24</f>
        <v>0</v>
      </c>
      <c r="G24" s="72" t="s">
        <v>19</v>
      </c>
      <c r="H24" s="27" t="s">
        <v>20</v>
      </c>
      <c r="O24" s="88">
        <f>C24*D24*4000000</f>
        <v>4000000</v>
      </c>
    </row>
    <row r="25" spans="1:15" ht="22.5" customHeight="1" x14ac:dyDescent="0.4">
      <c r="A25" s="22" t="s">
        <v>60</v>
      </c>
      <c r="B25" s="23"/>
      <c r="C25" s="24">
        <v>1</v>
      </c>
      <c r="D25" s="23">
        <v>1</v>
      </c>
      <c r="E25" s="114">
        <f>25%*Breakdown!F30</f>
        <v>0</v>
      </c>
      <c r="F25" s="115">
        <f>C25*D25*E25</f>
        <v>0</v>
      </c>
      <c r="G25" s="72" t="s">
        <v>19</v>
      </c>
      <c r="H25" s="27" t="s">
        <v>20</v>
      </c>
      <c r="O25" s="88"/>
    </row>
    <row r="26" spans="1:15" ht="22.5" customHeight="1" x14ac:dyDescent="0.4">
      <c r="A26" s="22" t="s">
        <v>61</v>
      </c>
      <c r="B26" s="23"/>
      <c r="C26" s="24">
        <v>1</v>
      </c>
      <c r="D26" s="23">
        <v>1</v>
      </c>
      <c r="E26" s="114">
        <f>25%*Breakdown!F30</f>
        <v>0</v>
      </c>
      <c r="F26" s="115">
        <f>C26*D26*E26</f>
        <v>0</v>
      </c>
      <c r="G26" s="72" t="s">
        <v>19</v>
      </c>
      <c r="H26" s="27" t="s">
        <v>20</v>
      </c>
      <c r="O26" s="88"/>
    </row>
    <row r="27" spans="1:15" ht="22" customHeight="1" x14ac:dyDescent="0.4">
      <c r="A27" s="22" t="s">
        <v>62</v>
      </c>
      <c r="B27" s="23"/>
      <c r="C27" s="24">
        <v>1</v>
      </c>
      <c r="D27" s="23">
        <v>1</v>
      </c>
      <c r="E27" s="114">
        <f>25%*Breakdown!F30</f>
        <v>0</v>
      </c>
      <c r="F27" s="115">
        <f>C27*D27*E27</f>
        <v>0</v>
      </c>
      <c r="G27" s="72" t="s">
        <v>21</v>
      </c>
      <c r="H27" s="71" t="s">
        <v>20</v>
      </c>
      <c r="O27" s="88">
        <f>C27*D27*2500000</f>
        <v>2500000</v>
      </c>
    </row>
    <row r="28" spans="1:15" ht="13.5" customHeight="1" x14ac:dyDescent="0.4">
      <c r="A28" s="75"/>
      <c r="B28" s="76"/>
      <c r="C28" s="77"/>
      <c r="D28" s="77"/>
      <c r="E28" s="117"/>
      <c r="F28" s="117"/>
      <c r="G28" s="78"/>
      <c r="H28" s="80"/>
      <c r="O28" s="88"/>
    </row>
    <row r="29" spans="1:15" ht="21.6" customHeight="1" thickBot="1" x14ac:dyDescent="0.45">
      <c r="A29" s="28" t="s">
        <v>24</v>
      </c>
      <c r="B29" s="29"/>
      <c r="C29" s="30"/>
      <c r="D29" s="29"/>
      <c r="E29" s="118"/>
      <c r="F29" s="119">
        <f>SUM(F24:F28)</f>
        <v>0</v>
      </c>
      <c r="G29" s="31"/>
      <c r="H29" s="32"/>
      <c r="I29" s="122"/>
    </row>
    <row r="30" spans="1:15" x14ac:dyDescent="0.4">
      <c r="A30" s="33"/>
      <c r="B30" s="34"/>
      <c r="C30" s="35"/>
      <c r="D30" s="34"/>
      <c r="E30" s="35"/>
      <c r="F30" s="36"/>
      <c r="G30" s="37"/>
      <c r="H30" s="38"/>
    </row>
    <row r="31" spans="1:15" ht="20.100000000000001" customHeight="1" thickBot="1" x14ac:dyDescent="0.45">
      <c r="A31" s="123" t="s">
        <v>37</v>
      </c>
      <c r="B31" s="123"/>
      <c r="C31" s="123"/>
      <c r="D31" s="123"/>
      <c r="E31" s="123"/>
      <c r="F31" s="123"/>
      <c r="G31" s="123"/>
      <c r="H31" s="123"/>
    </row>
    <row r="32" spans="1:15" x14ac:dyDescent="0.4">
      <c r="A32" s="129" t="s">
        <v>38</v>
      </c>
      <c r="B32" s="131" t="s">
        <v>39</v>
      </c>
      <c r="C32" s="131" t="s">
        <v>13</v>
      </c>
      <c r="D32" s="133" t="s">
        <v>14</v>
      </c>
      <c r="E32" s="135" t="s">
        <v>15</v>
      </c>
      <c r="F32" s="137" t="s">
        <v>16</v>
      </c>
      <c r="G32" s="131" t="s">
        <v>17</v>
      </c>
      <c r="H32" s="139" t="s">
        <v>18</v>
      </c>
    </row>
    <row r="33" spans="1:8" x14ac:dyDescent="0.4">
      <c r="A33" s="130"/>
      <c r="B33" s="132"/>
      <c r="C33" s="132"/>
      <c r="D33" s="134"/>
      <c r="E33" s="136"/>
      <c r="F33" s="138"/>
      <c r="G33" s="132"/>
      <c r="H33" s="140"/>
    </row>
    <row r="34" spans="1:8" ht="23.45" customHeight="1" x14ac:dyDescent="0.4">
      <c r="A34" s="22" t="s">
        <v>55</v>
      </c>
      <c r="B34" s="23" t="s">
        <v>54</v>
      </c>
      <c r="C34" s="24">
        <v>2</v>
      </c>
      <c r="D34" s="39">
        <v>5</v>
      </c>
      <c r="E34" s="25">
        <v>2000000</v>
      </c>
      <c r="F34" s="26">
        <f>C34*D34*E34</f>
        <v>20000000</v>
      </c>
      <c r="G34" s="40" t="s">
        <v>22</v>
      </c>
      <c r="H34" s="27"/>
    </row>
    <row r="35" spans="1:8" ht="14.45" customHeight="1" x14ac:dyDescent="0.4">
      <c r="A35" s="108"/>
      <c r="B35" s="77"/>
      <c r="C35" s="91"/>
      <c r="D35" s="96"/>
      <c r="E35" s="92"/>
      <c r="F35" s="79"/>
      <c r="G35" s="109"/>
      <c r="H35" s="86"/>
    </row>
    <row r="36" spans="1:8" ht="24.45" customHeight="1" thickBot="1" x14ac:dyDescent="0.45">
      <c r="A36" s="28" t="s">
        <v>24</v>
      </c>
      <c r="B36" s="29"/>
      <c r="C36" s="43"/>
      <c r="D36" s="29"/>
      <c r="E36" s="43"/>
      <c r="F36" s="44">
        <f>SUM(F34:F35)</f>
        <v>20000000</v>
      </c>
      <c r="G36" s="31"/>
      <c r="H36" s="32"/>
    </row>
    <row r="37" spans="1:8" x14ac:dyDescent="0.4">
      <c r="A37" s="33"/>
      <c r="B37" s="34"/>
      <c r="C37" s="35"/>
      <c r="D37" s="34"/>
      <c r="E37" s="35"/>
      <c r="F37" s="45"/>
      <c r="G37" s="37"/>
      <c r="H37" s="38"/>
    </row>
    <row r="38" spans="1:8" ht="21" customHeight="1" thickBot="1" x14ac:dyDescent="0.45">
      <c r="A38" s="123" t="s">
        <v>40</v>
      </c>
      <c r="B38" s="123"/>
      <c r="C38" s="123"/>
      <c r="D38" s="123"/>
      <c r="E38" s="123"/>
      <c r="F38" s="123"/>
      <c r="G38" s="123"/>
      <c r="H38" s="123"/>
    </row>
    <row r="39" spans="1:8" x14ac:dyDescent="0.4">
      <c r="A39" s="129" t="s">
        <v>38</v>
      </c>
      <c r="B39" s="131" t="s">
        <v>39</v>
      </c>
      <c r="C39" s="131" t="s">
        <v>13</v>
      </c>
      <c r="D39" s="133" t="s">
        <v>14</v>
      </c>
      <c r="E39" s="135" t="s">
        <v>15</v>
      </c>
      <c r="F39" s="137" t="s">
        <v>16</v>
      </c>
      <c r="G39" s="131" t="s">
        <v>17</v>
      </c>
      <c r="H39" s="139" t="s">
        <v>18</v>
      </c>
    </row>
    <row r="40" spans="1:8" x14ac:dyDescent="0.4">
      <c r="A40" s="130"/>
      <c r="B40" s="132"/>
      <c r="C40" s="132"/>
      <c r="D40" s="134"/>
      <c r="E40" s="136"/>
      <c r="F40" s="138"/>
      <c r="G40" s="132"/>
      <c r="H40" s="140"/>
    </row>
    <row r="41" spans="1:8" ht="25.5" customHeight="1" x14ac:dyDescent="0.4">
      <c r="A41" s="22" t="s">
        <v>56</v>
      </c>
      <c r="B41" s="23" t="s">
        <v>54</v>
      </c>
      <c r="C41" s="24">
        <v>7</v>
      </c>
      <c r="D41" s="39">
        <v>5</v>
      </c>
      <c r="E41" s="25">
        <v>290000</v>
      </c>
      <c r="F41" s="26">
        <f t="shared" ref="F41:F42" si="0">C41*D41*E41</f>
        <v>10150000</v>
      </c>
      <c r="G41" s="40" t="s">
        <v>41</v>
      </c>
      <c r="H41" s="27"/>
    </row>
    <row r="42" spans="1:8" ht="25.5" customHeight="1" x14ac:dyDescent="0.4">
      <c r="A42" s="22" t="s">
        <v>57</v>
      </c>
      <c r="B42" s="23" t="s">
        <v>54</v>
      </c>
      <c r="C42" s="24">
        <v>3</v>
      </c>
      <c r="D42" s="39">
        <v>5</v>
      </c>
      <c r="E42" s="25">
        <v>430000</v>
      </c>
      <c r="F42" s="26">
        <f t="shared" si="0"/>
        <v>6450000</v>
      </c>
      <c r="G42" s="40" t="s">
        <v>41</v>
      </c>
      <c r="H42" s="27"/>
    </row>
    <row r="43" spans="1:8" ht="15" customHeight="1" x14ac:dyDescent="0.4">
      <c r="B43" s="23"/>
      <c r="C43" s="41"/>
      <c r="D43" s="39"/>
      <c r="E43" s="42"/>
      <c r="F43" s="26"/>
      <c r="G43" s="40"/>
      <c r="H43" s="27"/>
    </row>
    <row r="44" spans="1:8" ht="25.35" customHeight="1" thickBot="1" x14ac:dyDescent="0.45">
      <c r="A44" s="28" t="s">
        <v>24</v>
      </c>
      <c r="B44" s="29"/>
      <c r="C44" s="43"/>
      <c r="D44" s="29"/>
      <c r="E44" s="43"/>
      <c r="F44" s="44">
        <f>SUM(F41:F43)</f>
        <v>16600000</v>
      </c>
      <c r="G44" s="31"/>
      <c r="H44" s="32"/>
    </row>
    <row r="45" spans="1:8" x14ac:dyDescent="0.4">
      <c r="A45" s="33"/>
      <c r="B45" s="34"/>
      <c r="C45" s="34"/>
      <c r="D45" s="34"/>
      <c r="E45" s="46"/>
      <c r="F45" s="47"/>
      <c r="G45" s="37"/>
      <c r="H45" s="38"/>
    </row>
    <row r="46" spans="1:8" ht="17.45" customHeight="1" thickBot="1" x14ac:dyDescent="0.45">
      <c r="A46" s="123" t="s">
        <v>42</v>
      </c>
      <c r="B46" s="123"/>
      <c r="C46" s="123"/>
      <c r="D46" s="123"/>
      <c r="E46" s="123"/>
      <c r="F46" s="123"/>
      <c r="G46" s="123"/>
      <c r="H46" s="123"/>
    </row>
    <row r="47" spans="1:8" ht="22.5" customHeight="1" x14ac:dyDescent="0.4">
      <c r="A47" s="18" t="s">
        <v>38</v>
      </c>
      <c r="B47" s="19" t="s">
        <v>39</v>
      </c>
      <c r="C47" s="19" t="s">
        <v>13</v>
      </c>
      <c r="D47" s="20" t="s">
        <v>14</v>
      </c>
      <c r="E47" s="20" t="s">
        <v>15</v>
      </c>
      <c r="F47" s="19" t="s">
        <v>16</v>
      </c>
      <c r="G47" s="19" t="s">
        <v>17</v>
      </c>
      <c r="H47" s="19" t="s">
        <v>18</v>
      </c>
    </row>
    <row r="48" spans="1:8" ht="33.75" customHeight="1" x14ac:dyDescent="0.4">
      <c r="A48" s="81" t="s">
        <v>58</v>
      </c>
      <c r="B48" s="93" t="s">
        <v>54</v>
      </c>
      <c r="C48" s="94">
        <v>10</v>
      </c>
      <c r="D48" s="95">
        <v>1</v>
      </c>
      <c r="E48" s="73">
        <v>1100000</v>
      </c>
      <c r="F48" s="74">
        <f>C48*D48*E48</f>
        <v>11000000</v>
      </c>
      <c r="G48" s="40" t="s">
        <v>22</v>
      </c>
      <c r="H48" s="27"/>
    </row>
    <row r="49" spans="1:15" ht="14.45" customHeight="1" x14ac:dyDescent="0.4">
      <c r="A49" s="48"/>
      <c r="B49" s="82"/>
      <c r="C49" s="83"/>
      <c r="D49" s="84"/>
      <c r="E49" s="110"/>
      <c r="F49" s="111"/>
      <c r="G49" s="85"/>
      <c r="H49" s="86"/>
      <c r="I49" s="121" t="e">
        <f>SUM(#REF!)</f>
        <v>#REF!</v>
      </c>
    </row>
    <row r="50" spans="1:15" ht="22.35" customHeight="1" thickBot="1" x14ac:dyDescent="0.45">
      <c r="A50" s="28" t="s">
        <v>24</v>
      </c>
      <c r="B50" s="29"/>
      <c r="C50" s="43"/>
      <c r="D50" s="29"/>
      <c r="E50" s="49"/>
      <c r="F50" s="44">
        <f>SUM(F48:F49)</f>
        <v>11000000</v>
      </c>
      <c r="G50" s="31"/>
      <c r="H50" s="32"/>
    </row>
    <row r="51" spans="1:15" ht="18" customHeight="1" x14ac:dyDescent="0.4">
      <c r="A51" s="33"/>
      <c r="B51" s="34"/>
      <c r="C51" s="35"/>
      <c r="D51" s="34"/>
      <c r="E51" s="50"/>
      <c r="F51" s="45"/>
      <c r="G51" s="37"/>
      <c r="H51" s="38"/>
    </row>
    <row r="52" spans="1:15" ht="14" thickBot="1" x14ac:dyDescent="0.45">
      <c r="A52" s="141" t="s">
        <v>44</v>
      </c>
      <c r="B52" s="141"/>
      <c r="C52" s="141"/>
      <c r="D52" s="141"/>
      <c r="E52" s="141"/>
      <c r="F52" s="141"/>
      <c r="G52" s="141"/>
      <c r="H52" s="141"/>
    </row>
    <row r="53" spans="1:15" x14ac:dyDescent="0.4">
      <c r="A53" s="129" t="s">
        <v>38</v>
      </c>
      <c r="B53" s="137" t="s">
        <v>39</v>
      </c>
      <c r="C53" s="137" t="s">
        <v>13</v>
      </c>
      <c r="D53" s="135" t="s">
        <v>14</v>
      </c>
      <c r="E53" s="135" t="s">
        <v>15</v>
      </c>
      <c r="F53" s="137" t="s">
        <v>16</v>
      </c>
      <c r="G53" s="137" t="s">
        <v>17</v>
      </c>
      <c r="H53" s="142" t="s">
        <v>18</v>
      </c>
    </row>
    <row r="54" spans="1:15" x14ac:dyDescent="0.4">
      <c r="A54" s="130"/>
      <c r="B54" s="138"/>
      <c r="C54" s="138"/>
      <c r="D54" s="136"/>
      <c r="E54" s="136"/>
      <c r="F54" s="138"/>
      <c r="G54" s="138"/>
      <c r="H54" s="143"/>
    </row>
    <row r="55" spans="1:15" ht="36.950000000000003" customHeight="1" x14ac:dyDescent="0.4">
      <c r="A55" s="112" t="s">
        <v>23</v>
      </c>
      <c r="B55" s="97" t="s">
        <v>43</v>
      </c>
      <c r="C55" s="98">
        <v>1</v>
      </c>
      <c r="D55" s="99">
        <v>1</v>
      </c>
      <c r="E55" s="100">
        <v>104760000</v>
      </c>
      <c r="F55" s="74">
        <f t="shared" ref="F55" si="1">C55*D55*E55</f>
        <v>104760000</v>
      </c>
      <c r="G55" s="101" t="s">
        <v>22</v>
      </c>
      <c r="H55" s="113" t="s">
        <v>45</v>
      </c>
    </row>
    <row r="56" spans="1:15" ht="15" customHeight="1" x14ac:dyDescent="0.4">
      <c r="A56" s="102"/>
      <c r="B56" s="39"/>
      <c r="C56" s="39"/>
      <c r="D56" s="103"/>
      <c r="E56" s="104"/>
      <c r="F56" s="74"/>
      <c r="G56" s="95"/>
      <c r="H56" s="105"/>
    </row>
    <row r="57" spans="1:15" ht="23.85" customHeight="1" thickBot="1" x14ac:dyDescent="0.45">
      <c r="A57" s="28" t="s">
        <v>24</v>
      </c>
      <c r="B57" s="29"/>
      <c r="C57" s="43"/>
      <c r="D57" s="29"/>
      <c r="E57" s="106"/>
      <c r="F57" s="107">
        <f>SUM(F55:F56)</f>
        <v>104760000</v>
      </c>
      <c r="G57" s="31"/>
      <c r="H57" s="32"/>
    </row>
    <row r="58" spans="1:15" ht="18" customHeight="1" x14ac:dyDescent="0.4">
      <c r="A58" s="33"/>
      <c r="B58" s="34"/>
      <c r="C58" s="35"/>
      <c r="D58" s="34"/>
      <c r="E58" s="50"/>
      <c r="F58" s="45"/>
      <c r="G58" s="37"/>
      <c r="H58" s="38"/>
    </row>
    <row r="59" spans="1:15" ht="18" customHeight="1" x14ac:dyDescent="0.4">
      <c r="A59" s="33"/>
      <c r="B59" s="37"/>
      <c r="C59" s="35"/>
      <c r="D59" s="34"/>
      <c r="E59" s="37"/>
      <c r="F59" s="37"/>
      <c r="G59" s="37"/>
      <c r="H59" s="38"/>
    </row>
    <row r="60" spans="1:15" s="37" customFormat="1" ht="14" x14ac:dyDescent="0.55000000000000004">
      <c r="A60" s="51"/>
    </row>
    <row r="61" spans="1:15" s="37" customFormat="1" ht="14" thickBot="1" x14ac:dyDescent="0.6"/>
    <row r="62" spans="1:15" s="37" customFormat="1" x14ac:dyDescent="0.55000000000000004">
      <c r="A62" s="52" t="s">
        <v>24</v>
      </c>
      <c r="B62" s="53"/>
      <c r="C62" s="54"/>
      <c r="D62" s="55"/>
      <c r="E62" s="56">
        <f>F29+F36+F44+F50+F57</f>
        <v>152360000</v>
      </c>
      <c r="F62" s="120" t="e">
        <f>E62-(I49+F55)</f>
        <v>#REF!</v>
      </c>
      <c r="G62" s="89"/>
      <c r="O62" s="87" t="e">
        <f>O28+F36+F44+F50+#REF!</f>
        <v>#REF!</v>
      </c>
    </row>
    <row r="63" spans="1:15" s="37" customFormat="1" x14ac:dyDescent="0.4">
      <c r="A63" s="14" t="s">
        <v>25</v>
      </c>
      <c r="B63" s="15"/>
      <c r="C63" s="15"/>
      <c r="D63" s="15"/>
      <c r="E63" s="66">
        <f>E62*11%</f>
        <v>16759600</v>
      </c>
      <c r="F63" s="21"/>
      <c r="G63" s="15"/>
      <c r="H63" s="15"/>
    </row>
    <row r="64" spans="1:15" s="37" customFormat="1" ht="16.350000000000001" x14ac:dyDescent="0.5">
      <c r="A64" s="67" t="s">
        <v>26</v>
      </c>
      <c r="B64" s="68"/>
      <c r="C64" s="68"/>
      <c r="D64" s="68"/>
      <c r="E64" s="69">
        <f>SUM(E62:E63)</f>
        <v>169119600</v>
      </c>
      <c r="F64" s="17"/>
      <c r="G64" s="15"/>
      <c r="H64" s="15"/>
    </row>
    <row r="65" spans="1:8" s="37" customFormat="1" x14ac:dyDescent="0.4">
      <c r="A65" s="8"/>
      <c r="B65" s="15"/>
      <c r="C65" s="15"/>
      <c r="D65" s="15"/>
      <c r="E65" s="65"/>
      <c r="F65" s="15"/>
      <c r="G65" s="15"/>
      <c r="H65" s="15"/>
    </row>
    <row r="66" spans="1:8" s="37" customFormat="1" x14ac:dyDescent="0.4">
      <c r="A66" s="2" t="s">
        <v>27</v>
      </c>
      <c r="B66" s="57"/>
      <c r="C66" s="15"/>
      <c r="D66" s="15"/>
      <c r="E66" s="15"/>
      <c r="F66" s="17"/>
      <c r="G66" s="58"/>
      <c r="H66" s="59"/>
    </row>
    <row r="67" spans="1:8" s="37" customFormat="1" x14ac:dyDescent="0.4">
      <c r="A67" s="60" t="s">
        <v>28</v>
      </c>
      <c r="C67" s="15"/>
      <c r="D67" s="15"/>
      <c r="E67" s="15"/>
      <c r="F67" s="21"/>
      <c r="G67" s="15"/>
      <c r="H67" s="15"/>
    </row>
    <row r="68" spans="1:8" s="37" customFormat="1" x14ac:dyDescent="0.4">
      <c r="A68" s="60" t="s">
        <v>29</v>
      </c>
      <c r="C68" s="15"/>
      <c r="D68" s="15"/>
      <c r="E68" s="15"/>
      <c r="F68" s="17"/>
      <c r="G68" s="15"/>
      <c r="H68" s="15"/>
    </row>
    <row r="69" spans="1:8" s="37" customFormat="1" x14ac:dyDescent="0.4">
      <c r="A69" s="60" t="s">
        <v>30</v>
      </c>
      <c r="C69" s="15"/>
      <c r="D69" s="15"/>
      <c r="E69" s="15"/>
      <c r="F69" s="21"/>
      <c r="G69" s="15"/>
      <c r="H69" s="15"/>
    </row>
    <row r="70" spans="1:8" s="37" customFormat="1" x14ac:dyDescent="0.4">
      <c r="A70" s="15" t="s">
        <v>31</v>
      </c>
      <c r="C70" s="15"/>
      <c r="D70" s="15"/>
      <c r="E70" s="15"/>
      <c r="F70" s="15"/>
      <c r="G70" s="15"/>
      <c r="H70" s="15"/>
    </row>
    <row r="71" spans="1:8" s="37" customFormat="1" x14ac:dyDescent="0.4">
      <c r="A71" s="61"/>
      <c r="C71" s="15"/>
      <c r="D71" s="15"/>
      <c r="E71" s="15"/>
      <c r="F71" s="15"/>
      <c r="G71" s="15"/>
      <c r="H71" s="15"/>
    </row>
    <row r="72" spans="1:8" s="37" customFormat="1" x14ac:dyDescent="0.4">
      <c r="A72" s="15"/>
      <c r="B72" s="62"/>
      <c r="C72" s="15"/>
      <c r="D72" s="15"/>
      <c r="E72" s="15"/>
      <c r="F72" s="15"/>
      <c r="G72" s="15"/>
      <c r="H72" s="15"/>
    </row>
    <row r="73" spans="1:8" s="37" customFormat="1" x14ac:dyDescent="0.4">
      <c r="A73" s="63" t="s">
        <v>32</v>
      </c>
      <c r="B73" s="15"/>
      <c r="C73" s="63" t="s">
        <v>33</v>
      </c>
      <c r="D73" s="15"/>
      <c r="E73" s="15"/>
      <c r="F73" s="15"/>
      <c r="H73" s="15"/>
    </row>
    <row r="74" spans="1:8" x14ac:dyDescent="0.4">
      <c r="A74" s="63"/>
      <c r="B74" s="64"/>
      <c r="D74" s="64"/>
      <c r="E74" s="64"/>
      <c r="G74" s="37"/>
    </row>
    <row r="75" spans="1:8" x14ac:dyDescent="0.4">
      <c r="A75" s="63" t="s">
        <v>34</v>
      </c>
      <c r="C75" s="63" t="s">
        <v>33</v>
      </c>
      <c r="G75" s="37"/>
    </row>
    <row r="76" spans="1:8" x14ac:dyDescent="0.4">
      <c r="A76" s="63"/>
      <c r="G76" s="37"/>
    </row>
    <row r="77" spans="1:8" x14ac:dyDescent="0.4">
      <c r="A77" s="63" t="s">
        <v>35</v>
      </c>
      <c r="C77" s="63" t="s">
        <v>33</v>
      </c>
      <c r="G77" s="37"/>
    </row>
    <row r="78" spans="1:8" x14ac:dyDescent="0.4">
      <c r="A78" s="37"/>
      <c r="C78" s="37"/>
    </row>
    <row r="79" spans="1:8" x14ac:dyDescent="0.4">
      <c r="A79" s="37"/>
      <c r="B79" s="37"/>
      <c r="C79" s="37"/>
      <c r="D79" s="37"/>
      <c r="E79" s="37"/>
      <c r="F79" s="9"/>
      <c r="G79" s="37"/>
      <c r="H79" s="37"/>
    </row>
  </sheetData>
  <mergeCells count="34">
    <mergeCell ref="A46:H46"/>
    <mergeCell ref="A52:H52"/>
    <mergeCell ref="A53:A54"/>
    <mergeCell ref="B53:B54"/>
    <mergeCell ref="C53:C54"/>
    <mergeCell ref="D53:D54"/>
    <mergeCell ref="E53:E54"/>
    <mergeCell ref="F53:F54"/>
    <mergeCell ref="G53:G54"/>
    <mergeCell ref="H53:H54"/>
    <mergeCell ref="A38:H38"/>
    <mergeCell ref="A39:A40"/>
    <mergeCell ref="B39:B40"/>
    <mergeCell ref="C39:C40"/>
    <mergeCell ref="D39:D40"/>
    <mergeCell ref="E39:E40"/>
    <mergeCell ref="F39:F40"/>
    <mergeCell ref="G39:G40"/>
    <mergeCell ref="H39:H40"/>
    <mergeCell ref="A31:H31"/>
    <mergeCell ref="A32:A33"/>
    <mergeCell ref="B32:B33"/>
    <mergeCell ref="C32:C33"/>
    <mergeCell ref="D32:D33"/>
    <mergeCell ref="E32:E33"/>
    <mergeCell ref="F32:F33"/>
    <mergeCell ref="G32:G33"/>
    <mergeCell ref="H32:H33"/>
    <mergeCell ref="A2:H2"/>
    <mergeCell ref="D6:F6"/>
    <mergeCell ref="D7:F7"/>
    <mergeCell ref="D17:F17"/>
    <mergeCell ref="A21:H21"/>
    <mergeCell ref="A22:H22"/>
  </mergeCells>
  <dataValidations count="5">
    <dataValidation errorStyle="information" allowBlank="1" showInputMessage="1" showErrorMessage="1" errorTitle="Andere?" error="Das Auswahlmenü soll nur eine Arbeitserleichterung für Sie darstellen. Sollte eine andere Person benötigt werden, können Sie diese einfach eintragen." sqref="A60" xr:uid="{E95C59AE-491A-4597-94E4-29A4F9B3EF9B}"/>
    <dataValidation type="list" errorStyle="information" allowBlank="1" showInputMessage="1" showErrorMessage="1" errorTitle="andere Eingabe" error="Bitte geben Sie nur eine andere Einheit ein, wenn Sie dies ausdrücklich mit ihrem Vertragskaufmann / ihrer Vertragskauffrau abgestimmt haben." sqref="D24:D27" xr:uid="{101F2D80-313F-454E-B55C-10E8DDB89437}">
      <formula1>#REF!</formula1>
    </dataValidation>
    <dataValidation type="list" errorStyle="information" allowBlank="1" showInputMessage="1" showErrorMessage="1" errorTitle="Andere?" error="Bitte einfach eintragen." sqref="G48 G34:G35 G41:G43" xr:uid="{F43725EE-A167-4478-9F63-7E25C0E8C6B0}">
      <formula1>#REF!</formula1>
    </dataValidation>
    <dataValidation errorStyle="information" allowBlank="1" showInputMessage="1" showErrorMessage="1" errorTitle="andere Eingabe" error="Bitte geben Sie nur eine andere Einheit ein, wenn Sie dies ausdrücklich mit ihrem Vertragskaufmann / ihrer Vertragskauffrau abgestimmt haben." sqref="D34:D35 D41:D43 D48:D49" xr:uid="{D848D223-9118-407D-BB27-F1DD08C4E2B1}"/>
    <dataValidation errorStyle="information" allowBlank="1" showInputMessage="1" showErrorMessage="1" errorTitle="Andere?" error="Bitte einfach eintragen." sqref="G30 G50:G51 G58:G59 E59:F59 B59" xr:uid="{A0F74D10-D0E6-4687-A516-DA45673F7DFE}"/>
  </dataValidations>
  <pageMargins left="0.74803149606299213" right="0.74803149606299213" top="0.98425196850393704" bottom="0.98425196850393704" header="0.51181102362204722" footer="0.51181102362204722"/>
  <pageSetup paperSize="9" scale="79" orientation="landscape" horizontalDpi="4294967292" verticalDpi="4294967292" r:id="rId1"/>
  <headerFooter>
    <oddHeader>&amp;R&amp;G</oddHeader>
  </headerFooter>
  <drawing r:id="rId2"/>
  <legacyDrawing r:id="rId3"/>
  <legacyDrawingHF r:id="rId4"/>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22B5AB-6E87-41BD-8C79-350AECD292A9}">
  <sheetPr>
    <pageSetUpPr fitToPage="1"/>
  </sheetPr>
  <dimension ref="A2:O80"/>
  <sheetViews>
    <sheetView topLeftCell="A44" zoomScale="70" zoomScaleNormal="70" zoomScalePageLayoutView="72" workbookViewId="0">
      <selection activeCell="C64" sqref="C64"/>
    </sheetView>
  </sheetViews>
  <sheetFormatPr defaultColWidth="11" defaultRowHeight="13.7" x14ac:dyDescent="0.4"/>
  <cols>
    <col min="1" max="1" width="36.5" style="15" customWidth="1"/>
    <col min="2" max="2" width="24.21875" style="15" customWidth="1"/>
    <col min="3" max="3" width="16.609375" style="15" customWidth="1"/>
    <col min="4" max="4" width="9.609375" style="15" customWidth="1"/>
    <col min="5" max="5" width="19.609375" style="15" customWidth="1"/>
    <col min="6" max="6" width="21.38671875" style="15" customWidth="1"/>
    <col min="7" max="7" width="22.109375" style="15" customWidth="1"/>
    <col min="8" max="8" width="30.609375" style="15" customWidth="1"/>
    <col min="9" max="9" width="15" style="15" bestFit="1" customWidth="1"/>
    <col min="10" max="14" width="11" style="15"/>
    <col min="15" max="15" width="14.5" style="15" bestFit="1" customWidth="1"/>
    <col min="16" max="16384" width="11" style="15"/>
  </cols>
  <sheetData>
    <row r="2" spans="1:8" s="14" customFormat="1" ht="22.7" x14ac:dyDescent="0.7">
      <c r="A2" s="124" t="s">
        <v>0</v>
      </c>
      <c r="B2" s="124"/>
      <c r="C2" s="124"/>
      <c r="D2" s="124"/>
      <c r="E2" s="124"/>
      <c r="F2" s="124"/>
      <c r="G2" s="124"/>
      <c r="H2" s="124"/>
    </row>
    <row r="3" spans="1:8" s="14" customFormat="1" x14ac:dyDescent="0.4">
      <c r="A3" s="3"/>
      <c r="B3" s="3"/>
      <c r="C3" s="3"/>
      <c r="D3" s="3"/>
      <c r="E3" s="3"/>
      <c r="F3" s="3"/>
    </row>
    <row r="4" spans="1:8" ht="18.75" customHeight="1" x14ac:dyDescent="0.4">
      <c r="A4" s="1" t="s">
        <v>1</v>
      </c>
      <c r="B4" s="1"/>
    </row>
    <row r="5" spans="1:8" ht="30.6" customHeight="1" x14ac:dyDescent="0.4">
      <c r="A5" s="1"/>
      <c r="B5" s="1"/>
    </row>
    <row r="6" spans="1:8" ht="30.6" customHeight="1" x14ac:dyDescent="0.4">
      <c r="A6" s="1"/>
      <c r="B6" s="1"/>
      <c r="C6" s="33" t="s">
        <v>2</v>
      </c>
      <c r="D6" s="125"/>
      <c r="E6" s="125"/>
      <c r="F6" s="125"/>
    </row>
    <row r="7" spans="1:8" ht="30.6" customHeight="1" x14ac:dyDescent="0.4">
      <c r="C7" s="33" t="s">
        <v>3</v>
      </c>
      <c r="D7" s="126"/>
      <c r="E7" s="126"/>
      <c r="F7" s="126"/>
    </row>
    <row r="8" spans="1:8" ht="30.6" customHeight="1" x14ac:dyDescent="0.4">
      <c r="C8" s="33" t="s">
        <v>4</v>
      </c>
      <c r="D8" s="5"/>
      <c r="E8" s="5"/>
      <c r="F8" s="5"/>
    </row>
    <row r="9" spans="1:8" ht="30.6" customHeight="1" x14ac:dyDescent="0.4">
      <c r="C9" s="33" t="s">
        <v>5</v>
      </c>
      <c r="D9" s="5"/>
      <c r="E9" s="5"/>
      <c r="F9" s="5"/>
    </row>
    <row r="10" spans="1:8" ht="30.6" customHeight="1" x14ac:dyDescent="0.4">
      <c r="C10" s="33" t="s">
        <v>6</v>
      </c>
      <c r="D10" s="5"/>
      <c r="E10" s="5"/>
      <c r="F10" s="5"/>
    </row>
    <row r="11" spans="1:8" ht="18.75" customHeight="1" x14ac:dyDescent="0.4">
      <c r="C11" s="4"/>
      <c r="D11" s="13"/>
      <c r="E11" s="13"/>
      <c r="F11" s="13"/>
    </row>
    <row r="12" spans="1:8" ht="18.75" customHeight="1" x14ac:dyDescent="0.4">
      <c r="A12" s="1" t="s">
        <v>46</v>
      </c>
      <c r="B12" s="1"/>
      <c r="C12" s="6"/>
      <c r="D12" s="6"/>
      <c r="E12" s="6"/>
      <c r="F12" s="6"/>
    </row>
    <row r="13" spans="1:8" ht="18.75" customHeight="1" x14ac:dyDescent="0.4">
      <c r="A13" s="1" t="s">
        <v>47</v>
      </c>
      <c r="B13" s="1"/>
      <c r="C13" s="6"/>
      <c r="D13" s="6"/>
      <c r="E13" s="6"/>
      <c r="F13" s="6"/>
    </row>
    <row r="14" spans="1:8" ht="18.75" customHeight="1" x14ac:dyDescent="0.4">
      <c r="A14" s="1" t="s">
        <v>48</v>
      </c>
      <c r="B14" s="1"/>
      <c r="C14" s="6"/>
      <c r="D14" s="6"/>
      <c r="E14" s="6"/>
      <c r="F14" s="6"/>
    </row>
    <row r="15" spans="1:8" ht="18.75" customHeight="1" x14ac:dyDescent="0.4">
      <c r="A15" s="1" t="s">
        <v>7</v>
      </c>
      <c r="B15" s="1"/>
      <c r="C15" s="6"/>
      <c r="D15" s="6"/>
      <c r="E15" s="6"/>
      <c r="F15" s="6"/>
    </row>
    <row r="16" spans="1:8" ht="18.75" customHeight="1" x14ac:dyDescent="0.4">
      <c r="A16" s="1" t="s">
        <v>49</v>
      </c>
      <c r="B16" s="1"/>
      <c r="C16" s="6"/>
      <c r="D16" s="6"/>
      <c r="E16" s="6"/>
      <c r="F16" s="6"/>
    </row>
    <row r="17" spans="1:15" x14ac:dyDescent="0.4">
      <c r="A17" s="2" t="s">
        <v>8</v>
      </c>
      <c r="B17" s="2"/>
      <c r="C17" s="7"/>
      <c r="D17" s="127"/>
      <c r="E17" s="127"/>
      <c r="F17" s="127"/>
    </row>
    <row r="18" spans="1:15" x14ac:dyDescent="0.4">
      <c r="A18" s="2"/>
      <c r="B18" s="2"/>
      <c r="C18" s="7"/>
      <c r="D18" s="10"/>
      <c r="E18" s="10"/>
      <c r="F18" s="10"/>
    </row>
    <row r="19" spans="1:15" x14ac:dyDescent="0.4">
      <c r="A19" s="2"/>
      <c r="B19" s="2"/>
      <c r="C19" s="7"/>
      <c r="D19" s="10"/>
      <c r="E19" s="10"/>
      <c r="F19" s="10"/>
      <c r="G19" s="21"/>
    </row>
    <row r="20" spans="1:15" ht="12" customHeight="1" x14ac:dyDescent="0.4">
      <c r="A20" s="12"/>
      <c r="B20" s="11"/>
      <c r="C20" s="11"/>
      <c r="D20" s="11"/>
      <c r="E20" s="11"/>
      <c r="F20" s="11"/>
      <c r="H20" s="16"/>
    </row>
    <row r="21" spans="1:15" x14ac:dyDescent="0.4">
      <c r="A21" s="128" t="s">
        <v>9</v>
      </c>
      <c r="B21" s="128"/>
      <c r="C21" s="128"/>
      <c r="D21" s="128"/>
      <c r="E21" s="128"/>
      <c r="F21" s="128"/>
      <c r="G21" s="128"/>
      <c r="H21" s="128"/>
    </row>
    <row r="22" spans="1:15" ht="14" thickBot="1" x14ac:dyDescent="0.45">
      <c r="A22" s="123" t="s">
        <v>10</v>
      </c>
      <c r="B22" s="123"/>
      <c r="C22" s="123"/>
      <c r="D22" s="123"/>
      <c r="E22" s="123"/>
      <c r="F22" s="123"/>
      <c r="G22" s="123"/>
      <c r="H22" s="123"/>
    </row>
    <row r="23" spans="1:15" ht="23.1" customHeight="1" x14ac:dyDescent="0.4">
      <c r="A23" s="18" t="s">
        <v>11</v>
      </c>
      <c r="B23" s="19" t="s">
        <v>12</v>
      </c>
      <c r="C23" s="19" t="s">
        <v>13</v>
      </c>
      <c r="D23" s="20" t="s">
        <v>14</v>
      </c>
      <c r="E23" s="20" t="s">
        <v>15</v>
      </c>
      <c r="F23" s="19" t="s">
        <v>16</v>
      </c>
      <c r="G23" s="19" t="s">
        <v>17</v>
      </c>
      <c r="H23" s="70" t="s">
        <v>18</v>
      </c>
    </row>
    <row r="24" spans="1:15" ht="22.5" customHeight="1" x14ac:dyDescent="0.4">
      <c r="A24" s="22" t="s">
        <v>36</v>
      </c>
      <c r="B24" s="23"/>
      <c r="C24" s="24">
        <v>60</v>
      </c>
      <c r="D24" s="23">
        <v>1</v>
      </c>
      <c r="E24" s="114">
        <v>0</v>
      </c>
      <c r="F24" s="115">
        <f>C24*D24*E24</f>
        <v>0</v>
      </c>
      <c r="G24" s="72" t="s">
        <v>19</v>
      </c>
      <c r="H24" s="27" t="s">
        <v>20</v>
      </c>
      <c r="O24" s="88">
        <f>C24*D24*4000000</f>
        <v>240000000</v>
      </c>
    </row>
    <row r="25" spans="1:15" ht="22.5" customHeight="1" x14ac:dyDescent="0.4">
      <c r="A25" s="22" t="s">
        <v>50</v>
      </c>
      <c r="B25" s="23"/>
      <c r="C25" s="24">
        <v>80</v>
      </c>
      <c r="D25" s="23">
        <v>1</v>
      </c>
      <c r="E25" s="114">
        <v>0</v>
      </c>
      <c r="F25" s="115">
        <f>C25*D25*E25</f>
        <v>0</v>
      </c>
      <c r="G25" s="72" t="s">
        <v>19</v>
      </c>
      <c r="H25" s="27" t="s">
        <v>20</v>
      </c>
      <c r="O25" s="88"/>
    </row>
    <row r="26" spans="1:15" ht="22.5" customHeight="1" x14ac:dyDescent="0.4">
      <c r="A26" s="22" t="s">
        <v>51</v>
      </c>
      <c r="B26" s="23"/>
      <c r="C26" s="24">
        <v>80</v>
      </c>
      <c r="D26" s="23">
        <v>1</v>
      </c>
      <c r="E26" s="114">
        <v>0</v>
      </c>
      <c r="F26" s="115">
        <f>C26*D26*E26</f>
        <v>0</v>
      </c>
      <c r="G26" s="72" t="s">
        <v>19</v>
      </c>
      <c r="H26" s="27" t="s">
        <v>20</v>
      </c>
      <c r="O26" s="88"/>
    </row>
    <row r="27" spans="1:15" ht="26.45" customHeight="1" x14ac:dyDescent="0.4">
      <c r="A27" s="22" t="s">
        <v>52</v>
      </c>
      <c r="B27" s="23"/>
      <c r="C27" s="24">
        <v>80</v>
      </c>
      <c r="D27" s="23">
        <v>1</v>
      </c>
      <c r="E27" s="114">
        <v>0</v>
      </c>
      <c r="F27" s="115">
        <f>C27*D27*E27</f>
        <v>0</v>
      </c>
      <c r="G27" s="72" t="s">
        <v>21</v>
      </c>
      <c r="H27" s="71" t="s">
        <v>20</v>
      </c>
      <c r="O27" s="88">
        <f>C27*D27*2500000</f>
        <v>200000000</v>
      </c>
    </row>
    <row r="28" spans="1:15" ht="24" customHeight="1" x14ac:dyDescent="0.4">
      <c r="A28" s="90" t="s">
        <v>53</v>
      </c>
      <c r="B28" s="77"/>
      <c r="C28" s="24">
        <v>80</v>
      </c>
      <c r="D28" s="77">
        <v>1</v>
      </c>
      <c r="E28" s="116">
        <v>0</v>
      </c>
      <c r="F28" s="115">
        <f>C28*D28*E28</f>
        <v>0</v>
      </c>
      <c r="G28" s="72" t="s">
        <v>19</v>
      </c>
      <c r="H28" s="27" t="s">
        <v>20</v>
      </c>
      <c r="O28" s="88"/>
    </row>
    <row r="29" spans="1:15" ht="13.5" customHeight="1" x14ac:dyDescent="0.4">
      <c r="A29" s="75"/>
      <c r="B29" s="76"/>
      <c r="C29" s="77"/>
      <c r="D29" s="77"/>
      <c r="E29" s="117"/>
      <c r="F29" s="117"/>
      <c r="G29" s="78"/>
      <c r="H29" s="80"/>
      <c r="O29" s="88"/>
    </row>
    <row r="30" spans="1:15" ht="21.6" customHeight="1" thickBot="1" x14ac:dyDescent="0.45">
      <c r="A30" s="28" t="s">
        <v>24</v>
      </c>
      <c r="B30" s="29"/>
      <c r="C30" s="30"/>
      <c r="D30" s="29"/>
      <c r="E30" s="118"/>
      <c r="F30" s="119">
        <f>SUM(F24:F29)</f>
        <v>0</v>
      </c>
      <c r="G30" s="31"/>
      <c r="H30" s="32"/>
      <c r="I30" s="122"/>
    </row>
    <row r="31" spans="1:15" x14ac:dyDescent="0.4">
      <c r="A31" s="33"/>
      <c r="B31" s="34"/>
      <c r="C31" s="35"/>
      <c r="D31" s="34"/>
      <c r="E31" s="35"/>
      <c r="F31" s="36"/>
      <c r="G31" s="37"/>
      <c r="H31" s="38"/>
    </row>
    <row r="32" spans="1:15" ht="20.100000000000001" customHeight="1" thickBot="1" x14ac:dyDescent="0.45">
      <c r="A32" s="123" t="s">
        <v>37</v>
      </c>
      <c r="B32" s="123"/>
      <c r="C32" s="123"/>
      <c r="D32" s="123"/>
      <c r="E32" s="123"/>
      <c r="F32" s="123"/>
      <c r="G32" s="123"/>
      <c r="H32" s="123"/>
    </row>
    <row r="33" spans="1:8" x14ac:dyDescent="0.4">
      <c r="A33" s="129" t="s">
        <v>38</v>
      </c>
      <c r="B33" s="131" t="s">
        <v>39</v>
      </c>
      <c r="C33" s="131" t="s">
        <v>13</v>
      </c>
      <c r="D33" s="133" t="s">
        <v>14</v>
      </c>
      <c r="E33" s="135" t="s">
        <v>15</v>
      </c>
      <c r="F33" s="137" t="s">
        <v>16</v>
      </c>
      <c r="G33" s="131" t="s">
        <v>17</v>
      </c>
      <c r="H33" s="139" t="s">
        <v>18</v>
      </c>
    </row>
    <row r="34" spans="1:8" x14ac:dyDescent="0.4">
      <c r="A34" s="130"/>
      <c r="B34" s="132"/>
      <c r="C34" s="132"/>
      <c r="D34" s="134"/>
      <c r="E34" s="136"/>
      <c r="F34" s="138"/>
      <c r="G34" s="132"/>
      <c r="H34" s="140"/>
    </row>
    <row r="35" spans="1:8" ht="23.45" customHeight="1" x14ac:dyDescent="0.4">
      <c r="A35" s="22" t="s">
        <v>55</v>
      </c>
      <c r="B35" s="23" t="s">
        <v>54</v>
      </c>
      <c r="C35" s="24">
        <v>2</v>
      </c>
      <c r="D35" s="39">
        <v>5</v>
      </c>
      <c r="E35" s="25">
        <v>2000000</v>
      </c>
      <c r="F35" s="26">
        <f>C35*D35*E35</f>
        <v>20000000</v>
      </c>
      <c r="G35" s="40" t="s">
        <v>22</v>
      </c>
      <c r="H35" s="27"/>
    </row>
    <row r="36" spans="1:8" ht="14.45" customHeight="1" x14ac:dyDescent="0.4">
      <c r="A36" s="108"/>
      <c r="B36" s="77"/>
      <c r="C36" s="91"/>
      <c r="D36" s="96"/>
      <c r="E36" s="92"/>
      <c r="F36" s="79"/>
      <c r="G36" s="109"/>
      <c r="H36" s="86"/>
    </row>
    <row r="37" spans="1:8" ht="24.45" customHeight="1" thickBot="1" x14ac:dyDescent="0.45">
      <c r="A37" s="28" t="s">
        <v>24</v>
      </c>
      <c r="B37" s="29"/>
      <c r="C37" s="43"/>
      <c r="D37" s="29"/>
      <c r="E37" s="43"/>
      <c r="F37" s="44">
        <f>SUM(F35:F36)</f>
        <v>20000000</v>
      </c>
      <c r="G37" s="31"/>
      <c r="H37" s="32"/>
    </row>
    <row r="38" spans="1:8" x14ac:dyDescent="0.4">
      <c r="A38" s="33"/>
      <c r="B38" s="34"/>
      <c r="C38" s="35"/>
      <c r="D38" s="34"/>
      <c r="E38" s="35"/>
      <c r="F38" s="45"/>
      <c r="G38" s="37"/>
      <c r="H38" s="38"/>
    </row>
    <row r="39" spans="1:8" ht="21" customHeight="1" thickBot="1" x14ac:dyDescent="0.45">
      <c r="A39" s="123" t="s">
        <v>40</v>
      </c>
      <c r="B39" s="123"/>
      <c r="C39" s="123"/>
      <c r="D39" s="123"/>
      <c r="E39" s="123"/>
      <c r="F39" s="123"/>
      <c r="G39" s="123"/>
      <c r="H39" s="123"/>
    </row>
    <row r="40" spans="1:8" x14ac:dyDescent="0.4">
      <c r="A40" s="129" t="s">
        <v>38</v>
      </c>
      <c r="B40" s="131" t="s">
        <v>39</v>
      </c>
      <c r="C40" s="131" t="s">
        <v>13</v>
      </c>
      <c r="D40" s="133" t="s">
        <v>14</v>
      </c>
      <c r="E40" s="135" t="s">
        <v>15</v>
      </c>
      <c r="F40" s="137" t="s">
        <v>16</v>
      </c>
      <c r="G40" s="131" t="s">
        <v>17</v>
      </c>
      <c r="H40" s="139" t="s">
        <v>18</v>
      </c>
    </row>
    <row r="41" spans="1:8" x14ac:dyDescent="0.4">
      <c r="A41" s="130"/>
      <c r="B41" s="132"/>
      <c r="C41" s="132"/>
      <c r="D41" s="134"/>
      <c r="E41" s="136"/>
      <c r="F41" s="138"/>
      <c r="G41" s="132"/>
      <c r="H41" s="140"/>
    </row>
    <row r="42" spans="1:8" ht="25.5" customHeight="1" x14ac:dyDescent="0.4">
      <c r="A42" s="22" t="s">
        <v>56</v>
      </c>
      <c r="B42" s="23" t="s">
        <v>54</v>
      </c>
      <c r="C42" s="24">
        <v>7</v>
      </c>
      <c r="D42" s="39">
        <v>5</v>
      </c>
      <c r="E42" s="25">
        <v>290000</v>
      </c>
      <c r="F42" s="26">
        <f t="shared" ref="F42:F43" si="0">C42*D42*E42</f>
        <v>10150000</v>
      </c>
      <c r="G42" s="40" t="s">
        <v>41</v>
      </c>
      <c r="H42" s="27"/>
    </row>
    <row r="43" spans="1:8" ht="25.5" customHeight="1" x14ac:dyDescent="0.4">
      <c r="A43" s="22" t="s">
        <v>57</v>
      </c>
      <c r="B43" s="23" t="s">
        <v>54</v>
      </c>
      <c r="C43" s="24">
        <v>3</v>
      </c>
      <c r="D43" s="39">
        <v>5</v>
      </c>
      <c r="E43" s="25">
        <v>430000</v>
      </c>
      <c r="F43" s="26">
        <f t="shared" si="0"/>
        <v>6450000</v>
      </c>
      <c r="G43" s="40" t="s">
        <v>41</v>
      </c>
      <c r="H43" s="27"/>
    </row>
    <row r="44" spans="1:8" ht="15" customHeight="1" x14ac:dyDescent="0.4">
      <c r="B44" s="23"/>
      <c r="C44" s="41"/>
      <c r="D44" s="39"/>
      <c r="E44" s="42"/>
      <c r="F44" s="26"/>
      <c r="G44" s="40"/>
      <c r="H44" s="27"/>
    </row>
    <row r="45" spans="1:8" ht="25.35" customHeight="1" thickBot="1" x14ac:dyDescent="0.45">
      <c r="A45" s="28" t="s">
        <v>24</v>
      </c>
      <c r="B45" s="29"/>
      <c r="C45" s="43"/>
      <c r="D45" s="29"/>
      <c r="E45" s="43"/>
      <c r="F45" s="44">
        <f>SUM(F42:F44)</f>
        <v>16600000</v>
      </c>
      <c r="G45" s="31"/>
      <c r="H45" s="32"/>
    </row>
    <row r="46" spans="1:8" x14ac:dyDescent="0.4">
      <c r="A46" s="33"/>
      <c r="B46" s="34"/>
      <c r="C46" s="34"/>
      <c r="D46" s="34"/>
      <c r="E46" s="46"/>
      <c r="F46" s="47"/>
      <c r="G46" s="37"/>
      <c r="H46" s="38"/>
    </row>
    <row r="47" spans="1:8" ht="17.45" customHeight="1" thickBot="1" x14ac:dyDescent="0.45">
      <c r="A47" s="123" t="s">
        <v>42</v>
      </c>
      <c r="B47" s="123"/>
      <c r="C47" s="123"/>
      <c r="D47" s="123"/>
      <c r="E47" s="123"/>
      <c r="F47" s="123"/>
      <c r="G47" s="123"/>
      <c r="H47" s="123"/>
    </row>
    <row r="48" spans="1:8" ht="22.5" customHeight="1" x14ac:dyDescent="0.4">
      <c r="A48" s="18" t="s">
        <v>38</v>
      </c>
      <c r="B48" s="19" t="s">
        <v>39</v>
      </c>
      <c r="C48" s="19" t="s">
        <v>13</v>
      </c>
      <c r="D48" s="20" t="s">
        <v>14</v>
      </c>
      <c r="E48" s="20" t="s">
        <v>15</v>
      </c>
      <c r="F48" s="19" t="s">
        <v>16</v>
      </c>
      <c r="G48" s="19" t="s">
        <v>17</v>
      </c>
      <c r="H48" s="19" t="s">
        <v>18</v>
      </c>
    </row>
    <row r="49" spans="1:15" ht="33.75" customHeight="1" x14ac:dyDescent="0.4">
      <c r="A49" s="81" t="s">
        <v>58</v>
      </c>
      <c r="B49" s="93" t="s">
        <v>54</v>
      </c>
      <c r="C49" s="94">
        <v>10</v>
      </c>
      <c r="D49" s="95">
        <v>1</v>
      </c>
      <c r="E49" s="73">
        <v>1100000</v>
      </c>
      <c r="F49" s="74">
        <f>C49*D49*E49</f>
        <v>11000000</v>
      </c>
      <c r="G49" s="40" t="s">
        <v>22</v>
      </c>
      <c r="H49" s="27"/>
    </row>
    <row r="50" spans="1:15" ht="14.45" customHeight="1" x14ac:dyDescent="0.4">
      <c r="A50" s="48"/>
      <c r="B50" s="82"/>
      <c r="C50" s="83"/>
      <c r="D50" s="84"/>
      <c r="E50" s="110"/>
      <c r="F50" s="111"/>
      <c r="G50" s="85"/>
      <c r="H50" s="86"/>
      <c r="I50" s="121" t="e">
        <f>SUM(#REF!)</f>
        <v>#REF!</v>
      </c>
    </row>
    <row r="51" spans="1:15" ht="22.35" customHeight="1" thickBot="1" x14ac:dyDescent="0.45">
      <c r="A51" s="28" t="s">
        <v>24</v>
      </c>
      <c r="B51" s="29"/>
      <c r="C51" s="43"/>
      <c r="D51" s="29"/>
      <c r="E51" s="49"/>
      <c r="F51" s="44">
        <f>SUM(F49:F50)</f>
        <v>11000000</v>
      </c>
      <c r="G51" s="31"/>
      <c r="H51" s="32"/>
    </row>
    <row r="52" spans="1:15" ht="18" customHeight="1" x14ac:dyDescent="0.4">
      <c r="A52" s="33"/>
      <c r="B52" s="34"/>
      <c r="C52" s="35"/>
      <c r="D52" s="34"/>
      <c r="E52" s="50"/>
      <c r="F52" s="45"/>
      <c r="G52" s="37"/>
      <c r="H52" s="38"/>
    </row>
    <row r="53" spans="1:15" ht="14" thickBot="1" x14ac:dyDescent="0.45">
      <c r="A53" s="141" t="s">
        <v>44</v>
      </c>
      <c r="B53" s="141"/>
      <c r="C53" s="141"/>
      <c r="D53" s="141"/>
      <c r="E53" s="141"/>
      <c r="F53" s="141"/>
      <c r="G53" s="141"/>
      <c r="H53" s="141"/>
    </row>
    <row r="54" spans="1:15" x14ac:dyDescent="0.4">
      <c r="A54" s="129" t="s">
        <v>38</v>
      </c>
      <c r="B54" s="137" t="s">
        <v>39</v>
      </c>
      <c r="C54" s="137" t="s">
        <v>13</v>
      </c>
      <c r="D54" s="135" t="s">
        <v>14</v>
      </c>
      <c r="E54" s="135" t="s">
        <v>15</v>
      </c>
      <c r="F54" s="137" t="s">
        <v>16</v>
      </c>
      <c r="G54" s="137" t="s">
        <v>17</v>
      </c>
      <c r="H54" s="142" t="s">
        <v>18</v>
      </c>
    </row>
    <row r="55" spans="1:15" x14ac:dyDescent="0.4">
      <c r="A55" s="130"/>
      <c r="B55" s="138"/>
      <c r="C55" s="138"/>
      <c r="D55" s="136"/>
      <c r="E55" s="136"/>
      <c r="F55" s="138"/>
      <c r="G55" s="138"/>
      <c r="H55" s="143"/>
    </row>
    <row r="56" spans="1:15" ht="36.950000000000003" customHeight="1" x14ac:dyDescent="0.4">
      <c r="A56" s="112" t="s">
        <v>23</v>
      </c>
      <c r="B56" s="97" t="s">
        <v>43</v>
      </c>
      <c r="C56" s="98">
        <v>1</v>
      </c>
      <c r="D56" s="99">
        <v>1</v>
      </c>
      <c r="E56" s="100">
        <v>104760000</v>
      </c>
      <c r="F56" s="74">
        <f t="shared" ref="F56" si="1">C56*D56*E56</f>
        <v>104760000</v>
      </c>
      <c r="G56" s="101" t="s">
        <v>22</v>
      </c>
      <c r="H56" s="113" t="s">
        <v>45</v>
      </c>
    </row>
    <row r="57" spans="1:15" ht="15" customHeight="1" x14ac:dyDescent="0.4">
      <c r="A57" s="102"/>
      <c r="B57" s="39"/>
      <c r="C57" s="39"/>
      <c r="D57" s="103"/>
      <c r="E57" s="104"/>
      <c r="F57" s="74"/>
      <c r="G57" s="95"/>
      <c r="H57" s="105"/>
    </row>
    <row r="58" spans="1:15" ht="23.85" customHeight="1" thickBot="1" x14ac:dyDescent="0.45">
      <c r="A58" s="28" t="s">
        <v>24</v>
      </c>
      <c r="B58" s="29"/>
      <c r="C58" s="43"/>
      <c r="D58" s="29"/>
      <c r="E58" s="106"/>
      <c r="F58" s="107">
        <f>SUM(F56:F57)</f>
        <v>104760000</v>
      </c>
      <c r="G58" s="31"/>
      <c r="H58" s="32"/>
    </row>
    <row r="59" spans="1:15" ht="18" customHeight="1" x14ac:dyDescent="0.4">
      <c r="A59" s="33"/>
      <c r="B59" s="34"/>
      <c r="C59" s="35"/>
      <c r="D59" s="34"/>
      <c r="E59" s="50"/>
      <c r="F59" s="45"/>
      <c r="G59" s="37"/>
      <c r="H59" s="38"/>
    </row>
    <row r="60" spans="1:15" ht="18" customHeight="1" x14ac:dyDescent="0.4">
      <c r="A60" s="33"/>
      <c r="B60" s="37"/>
      <c r="C60" s="35"/>
      <c r="D60" s="34"/>
      <c r="E60" s="37"/>
      <c r="F60" s="37"/>
      <c r="G60" s="37"/>
      <c r="H60" s="38"/>
    </row>
    <row r="61" spans="1:15" s="37" customFormat="1" ht="14" x14ac:dyDescent="0.55000000000000004">
      <c r="A61" s="51"/>
    </row>
    <row r="62" spans="1:15" s="37" customFormat="1" ht="14" thickBot="1" x14ac:dyDescent="0.6"/>
    <row r="63" spans="1:15" s="37" customFormat="1" x14ac:dyDescent="0.55000000000000004">
      <c r="A63" s="52" t="s">
        <v>24</v>
      </c>
      <c r="B63" s="53"/>
      <c r="C63" s="54"/>
      <c r="D63" s="55"/>
      <c r="E63" s="56">
        <f>F30+F37+F45+F51+F58</f>
        <v>152360000</v>
      </c>
      <c r="F63" s="120" t="e">
        <f>E63-(I50+F56)</f>
        <v>#REF!</v>
      </c>
      <c r="G63" s="89"/>
      <c r="O63" s="87" t="e">
        <f>O29+F37+F45+F51+#REF!</f>
        <v>#REF!</v>
      </c>
    </row>
    <row r="64" spans="1:15" s="37" customFormat="1" x14ac:dyDescent="0.4">
      <c r="A64" s="14" t="s">
        <v>25</v>
      </c>
      <c r="B64" s="15"/>
      <c r="C64" s="15"/>
      <c r="D64" s="15"/>
      <c r="E64" s="66">
        <f>E63*11%</f>
        <v>16759600</v>
      </c>
      <c r="F64" s="21"/>
      <c r="G64" s="15"/>
      <c r="H64" s="15"/>
    </row>
    <row r="65" spans="1:8" s="37" customFormat="1" ht="16.350000000000001" x14ac:dyDescent="0.5">
      <c r="A65" s="67" t="s">
        <v>26</v>
      </c>
      <c r="B65" s="68"/>
      <c r="C65" s="68"/>
      <c r="D65" s="68"/>
      <c r="E65" s="69">
        <f>SUM(E63:E64)</f>
        <v>169119600</v>
      </c>
      <c r="F65" s="17"/>
      <c r="G65" s="15"/>
      <c r="H65" s="15"/>
    </row>
    <row r="66" spans="1:8" s="37" customFormat="1" x14ac:dyDescent="0.4">
      <c r="A66" s="8"/>
      <c r="B66" s="15"/>
      <c r="C66" s="15"/>
      <c r="D66" s="15"/>
      <c r="E66" s="65"/>
      <c r="F66" s="15"/>
      <c r="G66" s="15"/>
      <c r="H66" s="15"/>
    </row>
    <row r="67" spans="1:8" s="37" customFormat="1" x14ac:dyDescent="0.4">
      <c r="A67" s="2" t="s">
        <v>27</v>
      </c>
      <c r="B67" s="57"/>
      <c r="C67" s="15"/>
      <c r="D67" s="15"/>
      <c r="E67" s="15"/>
      <c r="F67" s="17"/>
      <c r="G67" s="58"/>
      <c r="H67" s="59"/>
    </row>
    <row r="68" spans="1:8" s="37" customFormat="1" x14ac:dyDescent="0.4">
      <c r="A68" s="60" t="s">
        <v>28</v>
      </c>
      <c r="C68" s="15"/>
      <c r="D68" s="15"/>
      <c r="E68" s="15"/>
      <c r="F68" s="21"/>
      <c r="G68" s="15"/>
      <c r="H68" s="15"/>
    </row>
    <row r="69" spans="1:8" s="37" customFormat="1" x14ac:dyDescent="0.4">
      <c r="A69" s="60" t="s">
        <v>29</v>
      </c>
      <c r="C69" s="15"/>
      <c r="D69" s="15"/>
      <c r="E69" s="15"/>
      <c r="F69" s="17"/>
      <c r="G69" s="15"/>
      <c r="H69" s="15"/>
    </row>
    <row r="70" spans="1:8" s="37" customFormat="1" x14ac:dyDescent="0.4">
      <c r="A70" s="60" t="s">
        <v>30</v>
      </c>
      <c r="C70" s="15"/>
      <c r="D70" s="15"/>
      <c r="E70" s="15"/>
      <c r="F70" s="21"/>
      <c r="G70" s="15"/>
      <c r="H70" s="15"/>
    </row>
    <row r="71" spans="1:8" s="37" customFormat="1" x14ac:dyDescent="0.4">
      <c r="A71" s="15" t="s">
        <v>31</v>
      </c>
      <c r="C71" s="15"/>
      <c r="D71" s="15"/>
      <c r="E71" s="15"/>
      <c r="F71" s="15"/>
      <c r="G71" s="15"/>
      <c r="H71" s="15"/>
    </row>
    <row r="72" spans="1:8" s="37" customFormat="1" x14ac:dyDescent="0.4">
      <c r="A72" s="61"/>
      <c r="C72" s="15"/>
      <c r="D72" s="15"/>
      <c r="E72" s="15"/>
      <c r="F72" s="15"/>
      <c r="G72" s="15"/>
      <c r="H72" s="15"/>
    </row>
    <row r="73" spans="1:8" s="37" customFormat="1" x14ac:dyDescent="0.4">
      <c r="A73" s="15"/>
      <c r="B73" s="62"/>
      <c r="C73" s="15"/>
      <c r="D73" s="15"/>
      <c r="E73" s="15"/>
      <c r="F73" s="15"/>
      <c r="G73" s="15"/>
      <c r="H73" s="15"/>
    </row>
    <row r="74" spans="1:8" s="37" customFormat="1" x14ac:dyDescent="0.4">
      <c r="A74" s="63" t="s">
        <v>32</v>
      </c>
      <c r="B74" s="15"/>
      <c r="C74" s="63" t="s">
        <v>33</v>
      </c>
      <c r="D74" s="15"/>
      <c r="E74" s="15"/>
      <c r="F74" s="15"/>
      <c r="H74" s="15"/>
    </row>
    <row r="75" spans="1:8" x14ac:dyDescent="0.4">
      <c r="A75" s="63"/>
      <c r="B75" s="64"/>
      <c r="D75" s="64"/>
      <c r="E75" s="64"/>
      <c r="G75" s="37"/>
    </row>
    <row r="76" spans="1:8" x14ac:dyDescent="0.4">
      <c r="A76" s="63" t="s">
        <v>34</v>
      </c>
      <c r="C76" s="63" t="s">
        <v>33</v>
      </c>
      <c r="G76" s="37"/>
    </row>
    <row r="77" spans="1:8" x14ac:dyDescent="0.4">
      <c r="A77" s="63"/>
      <c r="G77" s="37"/>
    </row>
    <row r="78" spans="1:8" x14ac:dyDescent="0.4">
      <c r="A78" s="63" t="s">
        <v>35</v>
      </c>
      <c r="C78" s="63" t="s">
        <v>33</v>
      </c>
      <c r="G78" s="37"/>
    </row>
    <row r="79" spans="1:8" x14ac:dyDescent="0.4">
      <c r="A79" s="37"/>
      <c r="C79" s="37"/>
    </row>
    <row r="80" spans="1:8" x14ac:dyDescent="0.4">
      <c r="A80" s="37"/>
      <c r="B80" s="37"/>
      <c r="C80" s="37"/>
      <c r="D80" s="37"/>
      <c r="E80" s="37"/>
      <c r="F80" s="9"/>
      <c r="G80" s="37"/>
      <c r="H80" s="37"/>
    </row>
  </sheetData>
  <mergeCells count="34">
    <mergeCell ref="A47:H47"/>
    <mergeCell ref="A53:H53"/>
    <mergeCell ref="A54:A55"/>
    <mergeCell ref="B54:B55"/>
    <mergeCell ref="C54:C55"/>
    <mergeCell ref="D54:D55"/>
    <mergeCell ref="E54:E55"/>
    <mergeCell ref="F54:F55"/>
    <mergeCell ref="G54:G55"/>
    <mergeCell ref="H54:H55"/>
    <mergeCell ref="A39:H39"/>
    <mergeCell ref="A40:A41"/>
    <mergeCell ref="B40:B41"/>
    <mergeCell ref="C40:C41"/>
    <mergeCell ref="D40:D41"/>
    <mergeCell ref="E40:E41"/>
    <mergeCell ref="F40:F41"/>
    <mergeCell ref="G40:G41"/>
    <mergeCell ref="H40:H41"/>
    <mergeCell ref="A32:H32"/>
    <mergeCell ref="A33:A34"/>
    <mergeCell ref="B33:B34"/>
    <mergeCell ref="C33:C34"/>
    <mergeCell ref="D33:D34"/>
    <mergeCell ref="E33:E34"/>
    <mergeCell ref="F33:F34"/>
    <mergeCell ref="G33:G34"/>
    <mergeCell ref="H33:H34"/>
    <mergeCell ref="A22:H22"/>
    <mergeCell ref="A2:H2"/>
    <mergeCell ref="D6:F6"/>
    <mergeCell ref="D7:F7"/>
    <mergeCell ref="D17:F17"/>
    <mergeCell ref="A21:H21"/>
  </mergeCells>
  <dataValidations count="5">
    <dataValidation errorStyle="information" allowBlank="1" showInputMessage="1" showErrorMessage="1" errorTitle="Andere?" error="Bitte einfach eintragen." sqref="G31 G51:G52 G59:G60 E60:F60 B60" xr:uid="{E427C208-A1B7-4E8C-9A34-DF84F5F1AC5C}"/>
    <dataValidation errorStyle="information" allowBlank="1" showInputMessage="1" showErrorMessage="1" errorTitle="andere Eingabe" error="Bitte geben Sie nur eine andere Einheit ein, wenn Sie dies ausdrücklich mit ihrem Vertragskaufmann / ihrer Vertragskauffrau abgestimmt haben." sqref="D35:D36 D42:D44 D49:D50" xr:uid="{1B47919D-39AF-408E-9A0E-1933003F6DAF}"/>
    <dataValidation type="list" errorStyle="information" allowBlank="1" showInputMessage="1" showErrorMessage="1" errorTitle="Andere?" error="Bitte einfach eintragen." sqref="G49 G35:G36 G42:G44" xr:uid="{1F87CB61-6E31-45CE-9C5B-D484ABED51E7}">
      <formula1>#REF!</formula1>
    </dataValidation>
    <dataValidation type="list" errorStyle="information" allowBlank="1" showInputMessage="1" showErrorMessage="1" errorTitle="andere Eingabe" error="Bitte geben Sie nur eine andere Einheit ein, wenn Sie dies ausdrücklich mit ihrem Vertragskaufmann / ihrer Vertragskauffrau abgestimmt haben." sqref="D24:D28" xr:uid="{BE797B63-4FB6-4E2E-9693-52F063E6D4EB}">
      <formula1>#REF!</formula1>
    </dataValidation>
    <dataValidation errorStyle="information" allowBlank="1" showInputMessage="1" showErrorMessage="1" errorTitle="Andere?" error="Das Auswahlmenü soll nur eine Arbeitserleichterung für Sie darstellen. Sollte eine andere Person benötigt werden, können Sie diese einfach eintragen." sqref="A61" xr:uid="{5DBF167E-A30B-4427-8AE7-337CFE3E93B8}"/>
  </dataValidations>
  <pageMargins left="0.74803149606299213" right="0.74803149606299213" top="0.98425196850393704" bottom="0.98425196850393704" header="0.51181102362204722" footer="0.51181102362204722"/>
  <pageSetup paperSize="9" scale="79" orientation="landscape" horizontalDpi="4294967292" verticalDpi="4294967292" r:id="rId1"/>
  <headerFooter>
    <oddHeader>&amp;R&amp;G</oddHeader>
  </headerFooter>
  <drawing r:id="rId2"/>
  <legacyDrawing r:id="rId3"/>
  <legacyDrawingHF r:id="rId4"/>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2</vt:i4>
      </vt:variant>
    </vt:vector>
  </HeadingPairs>
  <TitlesOfParts>
    <vt:vector size="2" baseType="lpstr">
      <vt:lpstr>OUTPUT</vt:lpstr>
      <vt:lpstr>Breakdown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Jata, Lidya Susana Kusuma GIZ ID</dc:creator>
  <cp:keywords/>
  <dc:description/>
  <cp:lastModifiedBy>Jata, Lidya Susana Kusuma GIZ ID</cp:lastModifiedBy>
  <cp:revision/>
  <dcterms:created xsi:type="dcterms:W3CDTF">2012-05-12T14:03:50Z</dcterms:created>
  <dcterms:modified xsi:type="dcterms:W3CDTF">2025-08-29T08:46:54Z</dcterms:modified>
  <cp:category/>
  <cp:contentStatus/>
</cp:coreProperties>
</file>